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autoCompressPictures="0" defaultThemeVersion="124226"/>
  <xr:revisionPtr revIDLastSave="0" documentId="13_ncr:1_{F780B813-7C2A-4207-B594-0BBE2D16AEC2}" xr6:coauthVersionLast="47" xr6:coauthVersionMax="47" xr10:uidLastSave="{00000000-0000-0000-0000-000000000000}"/>
  <bookViews>
    <workbookView xWindow="-110" yWindow="-110" windowWidth="38620" windowHeight="21100" tabRatio="830" activeTab="5" xr2:uid="{00000000-000D-0000-FFFF-FFFF00000000}"/>
  </bookViews>
  <sheets>
    <sheet name="Rekapitulacija" sheetId="51" r:id="rId1"/>
    <sheet name="Info" sheetId="36" r:id="rId2"/>
    <sheet name="Imovina" sheetId="55" r:id="rId3"/>
    <sheet name="Opća odgovornost" sheetId="52" r:id="rId4"/>
    <sheet name="Profesionalna odgovornost" sheetId="50" r:id="rId5"/>
    <sheet name="AO" sheetId="53" r:id="rId6"/>
    <sheet name="AK" sheetId="54" r:id="rId7"/>
    <sheet name="Povijest šteta" sheetId="45" r:id="rId8"/>
  </sheets>
  <calcPr calcId="191029"/>
</workbook>
</file>

<file path=xl/calcChain.xml><?xml version="1.0" encoding="utf-8"?>
<calcChain xmlns="http://schemas.openxmlformats.org/spreadsheetml/2006/main">
  <c r="R18" i="54" l="1"/>
  <c r="R19" i="54"/>
  <c r="S20" i="53"/>
  <c r="F14" i="45" l="1"/>
  <c r="E14" i="45"/>
  <c r="C14" i="45"/>
  <c r="B14" i="45"/>
  <c r="G14" i="45" s="1"/>
  <c r="G13" i="45"/>
  <c r="G12" i="45"/>
  <c r="Q20" i="54"/>
  <c r="P20" i="54"/>
  <c r="R17" i="54"/>
  <c r="R16" i="54"/>
  <c r="R15" i="54"/>
  <c r="R14" i="54"/>
  <c r="R13" i="54"/>
  <c r="R12" i="54"/>
  <c r="R11" i="54"/>
  <c r="R10" i="54"/>
  <c r="R9" i="54"/>
  <c r="R8" i="54"/>
  <c r="R7" i="54"/>
  <c r="R6" i="54"/>
  <c r="R5" i="54"/>
  <c r="R4" i="54"/>
  <c r="R3" i="54"/>
  <c r="R20" i="53"/>
  <c r="Q20" i="53"/>
  <c r="I20" i="51"/>
  <c r="G8" i="50"/>
  <c r="I19" i="51" s="1"/>
  <c r="R20" i="54" l="1"/>
  <c r="T20" i="53"/>
  <c r="I21" i="51"/>
  <c r="C29" i="36" l="1"/>
  <c r="C28" i="36"/>
  <c r="C26" i="36"/>
  <c r="C25" i="36"/>
  <c r="C23" i="36"/>
  <c r="F15" i="55"/>
  <c r="I17" i="51" s="1"/>
  <c r="C30" i="36" l="1"/>
  <c r="G12" i="52" l="1"/>
  <c r="I18" i="51" s="1"/>
  <c r="I22" i="51" l="1"/>
  <c r="I24" i="51" s="1"/>
</calcChain>
</file>

<file path=xl/sharedStrings.xml><?xml version="1.0" encoding="utf-8"?>
<sst xmlns="http://schemas.openxmlformats.org/spreadsheetml/2006/main" count="493" uniqueCount="250">
  <si>
    <t>ZAHTJEV ZA PONUDOM - OPĆI INFO</t>
  </si>
  <si>
    <t>10000 Zagreb</t>
  </si>
  <si>
    <t>UKUPNO:</t>
  </si>
  <si>
    <t>Mjesto:</t>
  </si>
  <si>
    <t>OIB:</t>
  </si>
  <si>
    <t>NKD:</t>
  </si>
  <si>
    <t xml:space="preserve">r.br. </t>
  </si>
  <si>
    <t>Predmet osiguranja: skupina, vrsta, rizik</t>
  </si>
  <si>
    <t>Odgovornost iz djelatnosti prema trećima</t>
  </si>
  <si>
    <t>bez</t>
  </si>
  <si>
    <t>Odgovornost prema vlastitim djelatnicima</t>
  </si>
  <si>
    <t>NAPOMENE UZ UPIT:</t>
  </si>
  <si>
    <t>Osiguranje se također odnosi na odgovornost za štetu nastalu zbog:</t>
  </si>
  <si>
    <t xml:space="preserve">*Teritorijalno pokriće: Republika Hrvatska </t>
  </si>
  <si>
    <t>UKUPNO</t>
  </si>
  <si>
    <t>GODINA</t>
  </si>
  <si>
    <t>VRSTA 01</t>
  </si>
  <si>
    <t>VRSTA 08</t>
  </si>
  <si>
    <t>VRSTA 13</t>
  </si>
  <si>
    <t>VRSTA 03</t>
  </si>
  <si>
    <t>VRSTA 10</t>
  </si>
  <si>
    <t>NKD</t>
  </si>
  <si>
    <t xml:space="preserve">Broj djelatnika </t>
  </si>
  <si>
    <t>TROŠKOVNIK</t>
  </si>
  <si>
    <t>PONUDITELJ:</t>
  </si>
  <si>
    <t>OPĆI PODACI</t>
  </si>
  <si>
    <t>NARUČITELJ / UGOVARATELJ:</t>
  </si>
  <si>
    <t>ADRESA I MJESTO:</t>
  </si>
  <si>
    <t>GLAVNA DJELATNOST NKD:</t>
  </si>
  <si>
    <t>REKAPITULACIJA PONUDE</t>
  </si>
  <si>
    <t>red. Broj</t>
  </si>
  <si>
    <t>OPIS</t>
  </si>
  <si>
    <t>1.</t>
  </si>
  <si>
    <t>2.</t>
  </si>
  <si>
    <t>UKUPNO OSIGURANJE OD OPĆE ODGOVORNOSTI</t>
  </si>
  <si>
    <t>OSIGURANJE PROFESIONALNE ODGOVORNOSTI</t>
  </si>
  <si>
    <t>CIJENA PONUDE BEZ PDV-a</t>
  </si>
  <si>
    <t>PDV</t>
  </si>
  <si>
    <t>SVEUKUPNO</t>
  </si>
  <si>
    <t>PROFESIONALNA ODGOVORNOST</t>
  </si>
  <si>
    <t>USTANOVA ZA ZDRAVSTVENU NJEGU U KUĆI</t>
  </si>
  <si>
    <t>86.22 Djelatnosti specijalističke medicinske prakse (NKD 2007)</t>
  </si>
  <si>
    <t>3.</t>
  </si>
  <si>
    <t>4.</t>
  </si>
  <si>
    <t>AUTOMOBILSKA ODGOVORNOST</t>
  </si>
  <si>
    <t>AUTO KASKO</t>
  </si>
  <si>
    <t>Broj djelatnika:</t>
  </si>
  <si>
    <t>Popis zdravstvenih radnika</t>
  </si>
  <si>
    <t>Medicinska sestra (SSS):</t>
  </si>
  <si>
    <t>Medicinska sestra (VŠS):</t>
  </si>
  <si>
    <t>Medicinski tehničari (SSS):</t>
  </si>
  <si>
    <t>Fizioterapeuti:</t>
  </si>
  <si>
    <t>r.br.</t>
  </si>
  <si>
    <t>Vrsta djelatnika</t>
  </si>
  <si>
    <t>R.br.</t>
  </si>
  <si>
    <t>Reg. Oznaka</t>
  </si>
  <si>
    <t>Vrsta vozila</t>
  </si>
  <si>
    <t>Marka vozila</t>
  </si>
  <si>
    <t>Model vozila</t>
  </si>
  <si>
    <t>Tip vozila</t>
  </si>
  <si>
    <t>Broj šasije</t>
  </si>
  <si>
    <t>God. Proizvodnje</t>
  </si>
  <si>
    <t>Broj mjesta</t>
  </si>
  <si>
    <t>Snaga KW</t>
  </si>
  <si>
    <t>Nosivost</t>
  </si>
  <si>
    <t>Novonabavna vrijednost vozila</t>
  </si>
  <si>
    <t>Skadenca AO</t>
  </si>
  <si>
    <t>Njega u kući</t>
  </si>
  <si>
    <t>osobno</t>
  </si>
  <si>
    <t>DACIA</t>
  </si>
  <si>
    <t>SANDERO AMBIENCE</t>
  </si>
  <si>
    <t>motocikl</t>
  </si>
  <si>
    <t>1.5 DCI</t>
  </si>
  <si>
    <t>ZG 9382 HM</t>
  </si>
  <si>
    <t>SANDERO</t>
  </si>
  <si>
    <t>1.5 BLUE DCI</t>
  </si>
  <si>
    <t>UU1B5220264263867</t>
  </si>
  <si>
    <t>ZG 9381 HM</t>
  </si>
  <si>
    <t>COMFORT, 1.5 BLUE DCI</t>
  </si>
  <si>
    <t>UU1B5220464263868</t>
  </si>
  <si>
    <t>ZG 9075 IA</t>
  </si>
  <si>
    <t>Teretno</t>
  </si>
  <si>
    <t>VW</t>
  </si>
  <si>
    <t>CADDY</t>
  </si>
  <si>
    <t>2.0 TDI TRENDLINE</t>
  </si>
  <si>
    <t>WV1ZZZ2KZLX140274</t>
  </si>
  <si>
    <t>RENAULT</t>
  </si>
  <si>
    <t>CLIO</t>
  </si>
  <si>
    <t>limited Tce 90</t>
  </si>
  <si>
    <t>VF1RJA00567696377</t>
  </si>
  <si>
    <t>limited Sca 65</t>
  </si>
  <si>
    <t>VF1RJA00867307134</t>
  </si>
  <si>
    <t>Essential 1,0 Sce 65</t>
  </si>
  <si>
    <t>UU1DJF00267498184</t>
  </si>
  <si>
    <t>VF1RJA00767696347</t>
  </si>
  <si>
    <t>ZG 9524 HB</t>
  </si>
  <si>
    <t>UU15SDKH561034243</t>
  </si>
  <si>
    <t>Skadenca AK</t>
  </si>
  <si>
    <t>Br. Prethodne AK police</t>
  </si>
  <si>
    <t>Premija AK</t>
  </si>
  <si>
    <t>-</t>
  </si>
  <si>
    <t>EUR</t>
  </si>
  <si>
    <t>UKUPNA CIJENA (EUR) bez PDV-A</t>
  </si>
  <si>
    <t xml:space="preserve">Svota osiguranja po štetnom događaju </t>
  </si>
  <si>
    <t xml:space="preserve">Agregatni limit/godišnji </t>
  </si>
  <si>
    <t xml:space="preserve">Franšiza </t>
  </si>
  <si>
    <t>Ukupna premija (EUR)</t>
  </si>
  <si>
    <t>Premija (EUR)</t>
  </si>
  <si>
    <t>VF1RJA00269820075</t>
  </si>
  <si>
    <t>VF1RJA00069820074</t>
  </si>
  <si>
    <t>ZG 7364 IJ</t>
  </si>
  <si>
    <t>ZG 7362 IJ</t>
  </si>
  <si>
    <t>ZG 7378 IJ</t>
  </si>
  <si>
    <t>ZG 7381 IJ</t>
  </si>
  <si>
    <t>Broj važeće AO police</t>
  </si>
  <si>
    <t>Bonus/malus</t>
  </si>
  <si>
    <t>Premija AO i AN (6.636,14/13.272,28)</t>
  </si>
  <si>
    <t>ZG 2435 JM</t>
  </si>
  <si>
    <t>VF1RJA00571780249</t>
  </si>
  <si>
    <t>ZG 2432 JA</t>
  </si>
  <si>
    <t>VF1RJA00971780254</t>
  </si>
  <si>
    <t>ZG 3127 JA</t>
  </si>
  <si>
    <t>ZG 3126 JA</t>
  </si>
  <si>
    <t>Profesionalna odgovornost osiguranika za štete koje nastanu oštećenicima/pacijentima prilikom obavljanja djelatnosti i pružanja određenog oblika zdravstvene zaštite sukladno Zakonu o zdravstvenoj zaštiti</t>
  </si>
  <si>
    <t>ZAHTJEV ZA PONUDOM-IMENOVANI RIZICI</t>
  </si>
  <si>
    <t>Predmet osiguranja</t>
  </si>
  <si>
    <t>Rizik osiguranja</t>
  </si>
  <si>
    <t>Premija osiguranja (EUR)</t>
  </si>
  <si>
    <t>Građevinski objekt masivne građe, Varičakova 18. Prostor je od Grada Zagreba u kojem je UZNJK  u najmu.</t>
  </si>
  <si>
    <t>Požar,  udar groma, eksplozija, pad i udar letjelice, oluja, tuča, manifestacije i demonstracije, udar motornog vozila</t>
  </si>
  <si>
    <t>Potres, bez franšize</t>
  </si>
  <si>
    <t>Požar,  udar groma, eksplozija, pad i udar letjelice, oluja, tuča, manifestacije i demostracije, udar motornog vozila</t>
  </si>
  <si>
    <t>Sva stakla - uključujući sve vrste stakla (vitražno i oslikano;  pomična i nepomična), svjetleće natpise i reklame + montirane i izvan objekta, mramorne ploče i od umjetnog kamena na podovina, stolovima i pultovima; sanitarija i keramika; stakloplastična sjenila terase, tende i displeje, LED ekrane i sl.</t>
  </si>
  <si>
    <t>Lom stakla 1R</t>
  </si>
  <si>
    <t>NAPOMENA:</t>
  </si>
  <si>
    <t>*Klauzula o automatizmu pokrića: automatski je pokrivena sva imovina ugovaratelja novonabavljena u tijeku osigurateljne godine do 10 % navedene vrijednosti te će se konačan obračun premije za novonabavljenu imovinu izvršiti istekom osigurateljne godine uz primjenu 50% premijske stope</t>
  </si>
  <si>
    <t xml:space="preserve">Naziv društva: </t>
  </si>
  <si>
    <t>Adresa i kućni broj:</t>
  </si>
  <si>
    <t>Građevinski objekti (bez troškova zemljišta i priključaka):</t>
  </si>
  <si>
    <r>
      <t>Zgrade i ostali objekti, navesti godinu izgradnje i m</t>
    </r>
    <r>
      <rPr>
        <sz val="10"/>
        <rFont val="Calibri"/>
        <family val="2"/>
      </rPr>
      <t>²</t>
    </r>
  </si>
  <si>
    <t>Adresa</t>
  </si>
  <si>
    <t>godina izgradnje</t>
  </si>
  <si>
    <t>kvadratura</t>
  </si>
  <si>
    <t>Varičakova 18, Zagreb, prizemlje</t>
  </si>
  <si>
    <r>
      <t>143,88 m</t>
    </r>
    <r>
      <rPr>
        <sz val="11"/>
        <color theme="1"/>
        <rFont val="Aptos Narrow"/>
        <family val="2"/>
      </rPr>
      <t xml:space="preserve">² x </t>
    </r>
    <r>
      <rPr>
        <sz val="11"/>
        <color theme="1"/>
        <rFont val="Calibri"/>
        <family val="2"/>
        <scheme val="minor"/>
      </rPr>
      <t>1.200,00 €</t>
    </r>
  </si>
  <si>
    <t>Oprema:</t>
  </si>
  <si>
    <t>Novonabavna vrijednost (2023)</t>
  </si>
  <si>
    <t>Oprema (osim niže navedenih stavaka)</t>
  </si>
  <si>
    <t>Uredska oprema i namještaj</t>
  </si>
  <si>
    <t>Oprema za održavanje i zaštitu (infrastrukrura građevinskog objekta)</t>
  </si>
  <si>
    <t>Sportska i glazbena oprema</t>
  </si>
  <si>
    <t>Stakla</t>
  </si>
  <si>
    <t>Površina u m2:</t>
  </si>
  <si>
    <t>Vrijednost stakla</t>
  </si>
  <si>
    <t>sva stakla prozora i vrata do 4 mm</t>
  </si>
  <si>
    <t>sva stakla prozora i vrata preko 4 mm</t>
  </si>
  <si>
    <t>sekurit staklo-vrata bez okvira sa mehanizmom</t>
  </si>
  <si>
    <t xml:space="preserve">IZO staklo </t>
  </si>
  <si>
    <t xml:space="preserve">žičano staklo </t>
  </si>
  <si>
    <t>ako je ukupna površina stakla &gt;200m navesti ukupnu površinu bez specifikacije</t>
  </si>
  <si>
    <t xml:space="preserve">sanitarije </t>
  </si>
  <si>
    <t>svjetleće reklame i natpisi, panoi,  totemi</t>
  </si>
  <si>
    <t>Ukupno</t>
  </si>
  <si>
    <t>Mjesto osiguranja</t>
  </si>
  <si>
    <t xml:space="preserve">PROTUPOŽARNE MJERE (DA/NE) </t>
  </si>
  <si>
    <t xml:space="preserve">PROTUPROVALNE MJERE (DA/NE) </t>
  </si>
  <si>
    <t>APARATI ZA GAŠENJE POŽARA</t>
  </si>
  <si>
    <t>DIMNI DETEKTOR</t>
  </si>
  <si>
    <t>ALARM SPOJEN NA VATROGASNU POSTROJBU</t>
  </si>
  <si>
    <t>VANJSKI HIDRANT</t>
  </si>
  <si>
    <t>ŠPRINKLERI</t>
  </si>
  <si>
    <t>OSTALO (navesti)</t>
  </si>
  <si>
    <t>PROTUPROVALNI ALARM (nije spojen na intervencijski centar)</t>
  </si>
  <si>
    <t>PROTUPROVALNI ALARM spojen na intervencijski centar</t>
  </si>
  <si>
    <t>ČUVARSKA SLUŽBA 24 sata</t>
  </si>
  <si>
    <t>VIDEO NAZDOR</t>
  </si>
  <si>
    <t>Varičakova 18, Zagreb</t>
  </si>
  <si>
    <t>DA</t>
  </si>
  <si>
    <t>NE</t>
  </si>
  <si>
    <t>Prostor je od Grada i dan je na korištenje Ustanovi ua njegu u kući. Prostor se koristi kao "pomoćno skladište" za pohravnu medicinskih kreveta i sličnih pomagala, koji se daju na raspolaganje/korištenje korisnicima usluga Ustanove.</t>
  </si>
  <si>
    <t>5.</t>
  </si>
  <si>
    <t>IMOVINA</t>
  </si>
  <si>
    <t>Odgovornost</t>
  </si>
  <si>
    <t>Izračun premije im treba radi plana troškova za osiguranje</t>
  </si>
  <si>
    <t>Likvidirane štete</t>
  </si>
  <si>
    <t>povećanja  opasnosti  ili  proširenja  osiguranog  izvora  opasnosti  do  kojih  je  došlo  tijekom trajanja osiguranja</t>
  </si>
  <si>
    <r>
      <t xml:space="preserve">štete  koje  nisu  nastale  ni  povredom  osobe  ni  oštećenjem  odnosno  uništenjem  stvari  tzv. “čisto imovinska šteta” </t>
    </r>
    <r>
      <rPr>
        <sz val="10"/>
        <color rgb="FF00B0F0"/>
        <rFont val="Verdana"/>
        <family val="2"/>
        <charset val="238"/>
      </rPr>
      <t>do podlimita 6.600,00 € po štetnom događaju.</t>
    </r>
  </si>
  <si>
    <t xml:space="preserve">Uz navedene uvjete primjenjuju se standardni uvjeti osiguranja osiguratelja koje se odnose na osiguranje od odgovornosti u stavkama i dijelovima koji nisu u suprotnosti sa gore navedenim osigurateljnim pokrićima i u dijelu u kojem su povoljniji za osiguranika. Ukoliko su odredbe standardnih uvjeta osiguranja povoljnije za osiguranika primijenit će se one odredbe koje su povoljnije. </t>
  </si>
  <si>
    <t>Ulica Augusta Harambašića 39, 10000 Zagreb</t>
  </si>
  <si>
    <t>Svota osiguranja novonabavna</t>
  </si>
  <si>
    <t>Sva oprema prema poslovnim knjigama; namještaj, 3 računala, 1 printer i medicinska pomagala ( medicinski kreveti, medicinske stolice, štake i slično)</t>
  </si>
  <si>
    <t>Izljev vode iz vodovodnih i kanalizacijskih cijevi i ostalih cijevnih sustava, uključujući troškove pronalaska mjesta nastanka štete i troškovi sanacije i dovođenja u provobitno stanje na 1R</t>
  </si>
  <si>
    <t>novog izvora opasnosti koji se kod osiguranika pojavi poslije zaključenja ugovora o osiguranju. Za nove izvore opasnosti vrijedi svota osiguranja po svakom ugovorenom riziku iz police osiguranja</t>
  </si>
  <si>
    <t>krađe ili nestanka stvari uz uvjet da su stvari smještene u zaključanim prostorijama ili ostavama</t>
  </si>
  <si>
    <t>Ulica Augusta Haranbašića 39</t>
  </si>
  <si>
    <t>Ulica Augusta Harambašića 39 - najam</t>
  </si>
  <si>
    <t>Ukupni prihod u 2024</t>
  </si>
  <si>
    <t>Ukupne neto plaće u 2024</t>
  </si>
  <si>
    <t>Popis zdravstvenih radnika u 2025</t>
  </si>
  <si>
    <t>Veća oštećenja prilikom provalne krađe 1R</t>
  </si>
  <si>
    <t>Izljev vode iz vodovodnih i kanalizacijskihg cijevi i ostalih cijevnih sustava na 1R</t>
  </si>
  <si>
    <t>Provalna krađa uključujući vandalizam prilikom provalne krađe 1R</t>
  </si>
  <si>
    <t>*Osigurana je sva materijalna imovina koja može biti predmet osiguranja prema uvjetima i to na nabavnu vrijednost prema stanju osnovnih sredstava na dan  31.12.2024. (uz obračun premije osiguratelja ako nije bila prijavljena cjelokupna vrijednost)</t>
  </si>
  <si>
    <t>Zaštita bonusa ili flotni bonus</t>
  </si>
  <si>
    <t>Asistencija</t>
  </si>
  <si>
    <t>Ukupno AO</t>
  </si>
  <si>
    <t>fb 60%</t>
  </si>
  <si>
    <t>ZG 2499 KC</t>
  </si>
  <si>
    <t xml:space="preserve">KYMCO </t>
  </si>
  <si>
    <t>AGILITY</t>
  </si>
  <si>
    <t>S 50 E5 TC</t>
  </si>
  <si>
    <t>LC2CM0000R1000529</t>
  </si>
  <si>
    <t>50 CCM</t>
  </si>
  <si>
    <t>1,0 TCE 90</t>
  </si>
  <si>
    <t>1,0 TCE EQULIBRE</t>
  </si>
  <si>
    <t>1,0 TCI EQUILIBRE</t>
  </si>
  <si>
    <t xml:space="preserve">SANDERO ESSENCIAL </t>
  </si>
  <si>
    <t>Mjesta za sjedenje 5</t>
  </si>
  <si>
    <t>Vrata 5</t>
  </si>
  <si>
    <t>Obujam motora 999mm</t>
  </si>
  <si>
    <t>Snaga  67 kW</t>
  </si>
  <si>
    <t>Vrsta motora benzin</t>
  </si>
  <si>
    <t>Zaštita bonusa AK/ flotni bovus</t>
  </si>
  <si>
    <t>Ukupno AK</t>
  </si>
  <si>
    <t>004700164179</t>
  </si>
  <si>
    <t>004700173477</t>
  </si>
  <si>
    <t>004700173474</t>
  </si>
  <si>
    <t>004700173758</t>
  </si>
  <si>
    <t>004700173545</t>
  </si>
  <si>
    <t>004700173539</t>
  </si>
  <si>
    <t>020408623221</t>
  </si>
  <si>
    <t>004700173550</t>
  </si>
  <si>
    <t>020408623228</t>
  </si>
  <si>
    <t>020408623226</t>
  </si>
  <si>
    <t>020408623224</t>
  </si>
  <si>
    <t>020408623225</t>
  </si>
  <si>
    <t>020408626867</t>
  </si>
  <si>
    <t>U razdoblju od 01.01.2021 do 10.11.2025.</t>
  </si>
  <si>
    <t>pričuva po AO i AK</t>
  </si>
  <si>
    <t>UU1DJF00975956865</t>
  </si>
  <si>
    <t>004700174418</t>
  </si>
  <si>
    <t>UU1DJF00075956866</t>
  </si>
  <si>
    <t>004700174415</t>
  </si>
  <si>
    <t>2 vozila marke SANDERO ESSENCIAL 1.0 TCE 90</t>
  </si>
  <si>
    <t>ZG 5547 KS</t>
  </si>
  <si>
    <t>ZG 5548 KS</t>
  </si>
  <si>
    <t>* Ustanova planira u 2026 kupiti još dvije nova Dacie.</t>
  </si>
  <si>
    <t>Godina proizvodnje   2026</t>
  </si>
  <si>
    <t>Ukupan prihod u 2024.godini</t>
  </si>
  <si>
    <t>Neto platni fond u 2024.godini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</si>
</sst>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&quot;kn&quot;_-;\-* #,##0.00\ &quot;kn&quot;_-;_-* &quot;-&quot;??\ &quot;kn&quot;_-;_-@_-"/>
    <numFmt numFmtId="165" formatCode="_-&quot;£&quot;* #,##0.00_-;\-&quot;£&quot;* #,##0.00_-;_-&quot;£&quot;* &quot;-&quot;??_-;_-@_-"/>
    <numFmt numFmtId="166" formatCode="_(&quot;€&quot;* #,##0.00_);_(&quot;€&quot;* \(#,##0.00\);_(&quot;€&quot;* &quot;-&quot;??_);_(@_)"/>
    <numFmt numFmtId="167" formatCode="_-* #,##0.00&quot; kn&quot;_-;\-* #,##0.00&quot; kn&quot;_-;_-* \-??&quot; kn&quot;_-;_-@_-"/>
    <numFmt numFmtId="168" formatCode="_-* #,##0.00\ [$kn-41A]_-;\-* #,##0.00\ [$kn-41A]_-;_-* &quot;-&quot;??\ [$kn-41A]_-;_-@_-"/>
    <numFmt numFmtId="169" formatCode="_-* #,##0.00\ &quot;HRK&quot;_-;\-* #,##0.00\ &quot;HRK&quot;_-;_-* &quot;-&quot;??\ &quot;HRK&quot;_-;_-@_-"/>
    <numFmt numFmtId="170" formatCode="_-* #,##0.00\ _k_n_-;\-* #,##0.00\ _k_n_-;_-* &quot;-&quot;??\ _k_n_-;_-@_-"/>
    <numFmt numFmtId="171" formatCode="_(\€* #,##0.00_);_(\€* \(#,##0.00\);_(\€* \-??_);_(@_)"/>
    <numFmt numFmtId="172" formatCode="#,##0.00\ &quot;kn&quot;"/>
    <numFmt numFmtId="173" formatCode="_-* #,##0.00\ [$€-1]_-;\-* #,##0.00\ [$€-1]_-;_-* &quot;-&quot;??\ [$€-1]_-;_-@_-"/>
    <numFmt numFmtId="174" formatCode="_-* #,##0.00\ [$€-41A]_-;\-* #,##0.00\ [$€-41A]_-;_-* &quot;-&quot;??\ [$€-41A]_-;_-@_-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charset val="238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sz val="11"/>
      <color indexed="8"/>
      <name val="Calibri"/>
      <family val="2"/>
      <charset val="134"/>
    </font>
    <font>
      <sz val="10"/>
      <color indexed="8"/>
      <name val="MS Sans Serif"/>
      <family val="2"/>
      <charset val="134"/>
    </font>
    <font>
      <sz val="12"/>
      <color indexed="8"/>
      <name val="Calibri"/>
      <family val="2"/>
      <charset val="134"/>
    </font>
    <font>
      <sz val="10"/>
      <name val="Arial"/>
      <family val="2"/>
      <charset val="134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rgb="FF00B0F0"/>
      <name val="Verdana"/>
      <family val="2"/>
      <charset val="238"/>
    </font>
    <font>
      <b/>
      <sz val="10"/>
      <color theme="1"/>
      <name val="Verdana"/>
      <family val="2"/>
      <charset val="238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8"/>
      <name val="Calibri"/>
      <family val="2"/>
      <charset val="1"/>
    </font>
    <font>
      <sz val="12"/>
      <color indexed="8"/>
      <name val="Calibri"/>
      <family val="2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0"/>
      <color theme="0"/>
      <name val="Calibri (body)"/>
    </font>
    <font>
      <sz val="10"/>
      <name val="Calibri (body)"/>
      <charset val="238"/>
    </font>
    <font>
      <b/>
      <sz val="11"/>
      <color theme="0"/>
      <name val="Calibri"/>
      <family val="2"/>
      <scheme val="minor"/>
    </font>
    <font>
      <sz val="11"/>
      <color theme="1"/>
      <name val="Cambria"/>
      <family val="1"/>
      <charset val="238"/>
    </font>
    <font>
      <sz val="14"/>
      <color theme="1"/>
      <name val="Calibri"/>
      <family val="2"/>
      <scheme val="minor"/>
    </font>
    <font>
      <sz val="14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color indexed="9"/>
      <name val="Calibri"/>
      <family val="2"/>
      <scheme val="minor"/>
    </font>
    <font>
      <sz val="11"/>
      <color indexed="63"/>
      <name val="Calibri"/>
      <family val="2"/>
    </font>
    <font>
      <b/>
      <sz val="2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sz val="11"/>
      <color theme="1"/>
      <name val="Aptos Narrow"/>
      <family val="2"/>
    </font>
    <font>
      <b/>
      <sz val="10"/>
      <name val="Calibri"/>
      <family val="2"/>
      <scheme val="minor"/>
    </font>
    <font>
      <b/>
      <sz val="16"/>
      <color indexed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Verdana"/>
      <family val="2"/>
      <charset val="238"/>
    </font>
    <font>
      <sz val="10"/>
      <color theme="1"/>
      <name val="Wingdings"/>
      <charset val="2"/>
    </font>
    <font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9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07">
    <xf numFmtId="0" fontId="0" fillId="0" borderId="0"/>
    <xf numFmtId="0" fontId="10" fillId="0" borderId="0"/>
    <xf numFmtId="0" fontId="9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4" fillId="0" borderId="0"/>
    <xf numFmtId="0" fontId="1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3" borderId="1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14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8" fillId="0" borderId="0">
      <alignment vertical="center"/>
    </xf>
    <xf numFmtId="0" fontId="18" fillId="0" borderId="0">
      <alignment vertical="center"/>
    </xf>
    <xf numFmtId="164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/>
    <xf numFmtId="9" fontId="22" fillId="0" borderId="0" applyFill="0" applyBorder="0" applyAlignment="0" applyProtection="0"/>
    <xf numFmtId="167" fontId="22" fillId="0" borderId="0" applyFill="0" applyBorder="0" applyAlignment="0" applyProtection="0"/>
    <xf numFmtId="0" fontId="22" fillId="5" borderId="4" applyNumberFormat="0" applyAlignment="0" applyProtection="0"/>
    <xf numFmtId="0" fontId="7" fillId="0" borderId="0"/>
    <xf numFmtId="9" fontId="10" fillId="0" borderId="0" applyFont="0" applyFill="0" applyBorder="0" applyAlignment="0" applyProtection="0"/>
    <xf numFmtId="0" fontId="6" fillId="0" borderId="0"/>
    <xf numFmtId="0" fontId="6" fillId="0" borderId="0"/>
    <xf numFmtId="0" fontId="34" fillId="5" borderId="10" applyProtection="0"/>
    <xf numFmtId="0" fontId="22" fillId="5" borderId="13" applyNumberFormat="0" applyAlignment="0" applyProtection="0"/>
    <xf numFmtId="0" fontId="14" fillId="0" borderId="0"/>
    <xf numFmtId="164" fontId="6" fillId="0" borderId="0" applyFont="0" applyFill="0" applyBorder="0" applyAlignment="0" applyProtection="0"/>
    <xf numFmtId="0" fontId="6" fillId="0" borderId="0"/>
    <xf numFmtId="0" fontId="22" fillId="0" borderId="0"/>
    <xf numFmtId="0" fontId="34" fillId="5" borderId="11" applyProtection="0"/>
    <xf numFmtId="0" fontId="22" fillId="5" borderId="11" applyNumberFormat="0" applyAlignment="0" applyProtection="0"/>
    <xf numFmtId="0" fontId="34" fillId="5" borderId="13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4" fillId="0" borderId="0"/>
    <xf numFmtId="164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0" borderId="0"/>
    <xf numFmtId="167" fontId="22" fillId="0" borderId="0" applyFill="0" applyBorder="0" applyAlignment="0" applyProtection="0"/>
    <xf numFmtId="9" fontId="22" fillId="0" borderId="0" applyFill="0" applyBorder="0" applyAlignment="0" applyProtection="0"/>
    <xf numFmtId="167" fontId="22" fillId="0" borderId="0" applyFill="0" applyBorder="0" applyAlignment="0" applyProtection="0"/>
    <xf numFmtId="167" fontId="22" fillId="0" borderId="0" applyFill="0" applyBorder="0" applyAlignment="0" applyProtection="0"/>
    <xf numFmtId="167" fontId="22" fillId="0" borderId="0" applyFill="0" applyBorder="0" applyAlignment="0" applyProtection="0"/>
    <xf numFmtId="171" fontId="22" fillId="0" borderId="0" applyFill="0" applyBorder="0" applyAlignment="0" applyProtection="0"/>
    <xf numFmtId="0" fontId="11" fillId="0" borderId="0"/>
    <xf numFmtId="0" fontId="32" fillId="0" borderId="0"/>
    <xf numFmtId="0" fontId="11" fillId="0" borderId="0"/>
    <xf numFmtId="0" fontId="22" fillId="0" borderId="0"/>
    <xf numFmtId="0" fontId="33" fillId="0" borderId="0"/>
    <xf numFmtId="0" fontId="11" fillId="0" borderId="0"/>
    <xf numFmtId="9" fontId="22" fillId="0" borderId="0" applyFill="0" applyBorder="0" applyAlignment="0" applyProtection="0"/>
    <xf numFmtId="9" fontId="22" fillId="0" borderId="0" applyFill="0" applyBorder="0" applyAlignment="0" applyProtection="0"/>
    <xf numFmtId="0" fontId="34" fillId="5" borderId="8" applyProtection="0"/>
    <xf numFmtId="0" fontId="22" fillId="5" borderId="8" applyNumberFormat="0" applyAlignment="0" applyProtection="0"/>
    <xf numFmtId="0" fontId="17" fillId="0" borderId="0"/>
    <xf numFmtId="0" fontId="35" fillId="0" borderId="0"/>
    <xf numFmtId="0" fontId="34" fillId="5" borderId="8" applyProtection="0"/>
    <xf numFmtId="0" fontId="22" fillId="5" borderId="8" applyNumberFormat="0" applyAlignment="0" applyProtection="0"/>
    <xf numFmtId="164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4" fillId="0" borderId="0"/>
    <xf numFmtId="164" fontId="17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164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167" fontId="22" fillId="0" borderId="0" applyFill="0" applyBorder="0" applyAlignment="0" applyProtection="0"/>
    <xf numFmtId="0" fontId="22" fillId="5" borderId="8" applyNumberFormat="0" applyAlignment="0" applyProtection="0"/>
    <xf numFmtId="165" fontId="1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70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2" fillId="5" borderId="9" applyNumberFormat="0" applyAlignment="0" applyProtection="0"/>
    <xf numFmtId="0" fontId="6" fillId="0" borderId="0"/>
    <xf numFmtId="0" fontId="36" fillId="6" borderId="0" applyNumberFormat="0" applyBorder="0" applyAlignment="0" applyProtection="0"/>
    <xf numFmtId="165" fontId="10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22" fillId="0" borderId="0"/>
    <xf numFmtId="164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70" fontId="10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70" fontId="10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5" borderId="9" applyProtection="0"/>
    <xf numFmtId="0" fontId="34" fillId="5" borderId="9" applyProtection="0"/>
    <xf numFmtId="0" fontId="22" fillId="5" borderId="9" applyNumberFormat="0" applyAlignment="0" applyProtection="0"/>
    <xf numFmtId="0" fontId="22" fillId="5" borderId="13" applyNumberFormat="0" applyAlignment="0" applyProtection="0"/>
    <xf numFmtId="0" fontId="22" fillId="5" borderId="10" applyNumberFormat="0" applyAlignment="0" applyProtection="0"/>
    <xf numFmtId="0" fontId="22" fillId="5" borderId="11" applyNumberFormat="0" applyAlignment="0" applyProtection="0"/>
    <xf numFmtId="0" fontId="34" fillId="5" borderId="13" applyProtection="0"/>
    <xf numFmtId="0" fontId="22" fillId="5" borderId="11" applyNumberFormat="0" applyAlignment="0" applyProtection="0"/>
    <xf numFmtId="0" fontId="22" fillId="5" borderId="10" applyNumberFormat="0" applyAlignment="0" applyProtection="0"/>
    <xf numFmtId="0" fontId="22" fillId="5" borderId="9" applyNumberFormat="0" applyAlignment="0" applyProtection="0"/>
    <xf numFmtId="0" fontId="34" fillId="5" borderId="11" applyProtection="0"/>
    <xf numFmtId="0" fontId="22" fillId="5" borderId="10" applyNumberFormat="0" applyAlignment="0" applyProtection="0"/>
    <xf numFmtId="0" fontId="34" fillId="5" borderId="10" applyProtection="0"/>
    <xf numFmtId="0" fontId="22" fillId="5" borderId="15" applyNumberFormat="0" applyAlignment="0" applyProtection="0"/>
    <xf numFmtId="0" fontId="22" fillId="5" borderId="13" applyNumberForma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2" fillId="0" borderId="0"/>
    <xf numFmtId="164" fontId="10" fillId="0" borderId="0" applyFont="0" applyFill="0" applyBorder="0" applyAlignment="0" applyProtection="0"/>
  </cellStyleXfs>
  <cellXfs count="301">
    <xf numFmtId="0" fontId="0" fillId="0" borderId="0" xfId="0"/>
    <xf numFmtId="0" fontId="0" fillId="2" borderId="0" xfId="0" applyFill="1" applyAlignment="1">
      <alignment horizontal="center" vertical="center"/>
    </xf>
    <xf numFmtId="4" fontId="0" fillId="0" borderId="0" xfId="0" applyNumberFormat="1"/>
    <xf numFmtId="0" fontId="6" fillId="2" borderId="0" xfId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 wrapText="1"/>
    </xf>
    <xf numFmtId="169" fontId="25" fillId="2" borderId="0" xfId="1" applyNumberFormat="1" applyFont="1" applyFill="1" applyAlignment="1">
      <alignment horizontal="center" vertical="center" wrapText="1"/>
    </xf>
    <xf numFmtId="169" fontId="25" fillId="2" borderId="0" xfId="48" applyNumberFormat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" fontId="6" fillId="2" borderId="0" xfId="1" applyNumberFormat="1" applyFont="1" applyFill="1" applyAlignment="1">
      <alignment horizontal="center" vertical="center" wrapText="1"/>
    </xf>
    <xf numFmtId="169" fontId="6" fillId="2" borderId="0" xfId="1" applyNumberFormat="1" applyFont="1" applyFill="1" applyAlignment="1">
      <alignment horizontal="center" vertical="center" wrapText="1"/>
    </xf>
    <xf numFmtId="169" fontId="6" fillId="2" borderId="0" xfId="48" applyNumberFormat="1" applyFont="1" applyFill="1" applyAlignment="1">
      <alignment horizontal="center" vertical="center" wrapText="1"/>
    </xf>
    <xf numFmtId="0" fontId="37" fillId="0" borderId="0" xfId="0" applyFont="1"/>
    <xf numFmtId="0" fontId="8" fillId="0" borderId="0" xfId="0" applyFont="1"/>
    <xf numFmtId="0" fontId="41" fillId="2" borderId="0" xfId="331" applyFont="1" applyFill="1"/>
    <xf numFmtId="0" fontId="41" fillId="0" borderId="0" xfId="331" applyFont="1"/>
    <xf numFmtId="0" fontId="43" fillId="2" borderId="0" xfId="331" applyFont="1" applyFill="1" applyAlignment="1">
      <alignment horizontal="center" vertical="center"/>
    </xf>
    <xf numFmtId="0" fontId="10" fillId="2" borderId="0" xfId="331" applyFont="1" applyFill="1"/>
    <xf numFmtId="0" fontId="44" fillId="2" borderId="0" xfId="331" applyFont="1" applyFill="1" applyAlignment="1">
      <alignment horizontal="center" vertical="center"/>
    </xf>
    <xf numFmtId="0" fontId="25" fillId="0" borderId="2" xfId="33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44" fillId="0" borderId="0" xfId="331" applyFont="1" applyAlignment="1">
      <alignment horizontal="center" vertical="center"/>
    </xf>
    <xf numFmtId="172" fontId="10" fillId="0" borderId="2" xfId="331" applyNumberFormat="1" applyFont="1" applyBorder="1" applyAlignment="1">
      <alignment horizontal="center" vertical="center"/>
    </xf>
    <xf numFmtId="49" fontId="10" fillId="0" borderId="2" xfId="331" applyNumberFormat="1" applyFont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 wrapText="1"/>
    </xf>
    <xf numFmtId="1" fontId="39" fillId="0" borderId="0" xfId="1" applyNumberFormat="1" applyFont="1" applyAlignment="1">
      <alignment horizontal="center" vertical="center"/>
    </xf>
    <xf numFmtId="0" fontId="38" fillId="2" borderId="0" xfId="1" applyFont="1" applyFill="1"/>
    <xf numFmtId="1" fontId="39" fillId="2" borderId="0" xfId="1" applyNumberFormat="1" applyFont="1" applyFill="1" applyAlignment="1">
      <alignment horizontal="center" vertical="center"/>
    </xf>
    <xf numFmtId="0" fontId="23" fillId="0" borderId="0" xfId="0" applyFont="1"/>
    <xf numFmtId="49" fontId="10" fillId="0" borderId="12" xfId="331" applyNumberFormat="1" applyFont="1" applyBorder="1" applyAlignment="1">
      <alignment horizontal="center" vertical="center"/>
    </xf>
    <xf numFmtId="0" fontId="9" fillId="2" borderId="12" xfId="48" applyFill="1" applyBorder="1" applyAlignment="1">
      <alignment horizontal="center" vertical="center"/>
    </xf>
    <xf numFmtId="1" fontId="9" fillId="2" borderId="12" xfId="48" applyNumberFormat="1" applyFill="1" applyBorder="1" applyAlignment="1">
      <alignment horizontal="center" vertical="center"/>
    </xf>
    <xf numFmtId="1" fontId="9" fillId="0" borderId="12" xfId="48" applyNumberFormat="1" applyBorder="1" applyAlignment="1">
      <alignment horizontal="center" vertical="center"/>
    </xf>
    <xf numFmtId="1" fontId="5" fillId="2" borderId="12" xfId="1" applyNumberFormat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1" fontId="26" fillId="2" borderId="12" xfId="1" applyNumberFormat="1" applyFont="1" applyFill="1" applyBorder="1" applyAlignment="1">
      <alignment horizontal="center" vertical="center" wrapText="1"/>
    </xf>
    <xf numFmtId="0" fontId="26" fillId="2" borderId="12" xfId="1" applyFont="1" applyFill="1" applyBorder="1" applyAlignment="1">
      <alignment horizontal="left" vertical="center" wrapText="1"/>
    </xf>
    <xf numFmtId="168" fontId="26" fillId="2" borderId="12" xfId="1" applyNumberFormat="1" applyFont="1" applyFill="1" applyBorder="1" applyAlignment="1">
      <alignment horizontal="center" vertical="center" wrapText="1"/>
    </xf>
    <xf numFmtId="1" fontId="26" fillId="2" borderId="31" xfId="1" applyNumberFormat="1" applyFont="1" applyFill="1" applyBorder="1" applyAlignment="1">
      <alignment horizontal="center" vertical="center" wrapText="1"/>
    </xf>
    <xf numFmtId="0" fontId="26" fillId="2" borderId="31" xfId="1" applyFont="1" applyFill="1" applyBorder="1" applyAlignment="1">
      <alignment horizontal="left" vertical="center" wrapText="1"/>
    </xf>
    <xf numFmtId="39" fontId="26" fillId="2" borderId="31" xfId="1" applyNumberFormat="1" applyFont="1" applyFill="1" applyBorder="1" applyAlignment="1">
      <alignment horizontal="center" vertical="center" wrapText="1"/>
    </xf>
    <xf numFmtId="1" fontId="5" fillId="2" borderId="31" xfId="1" applyNumberFormat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49" fontId="10" fillId="0" borderId="31" xfId="331" applyNumberFormat="1" applyFont="1" applyBorder="1" applyAlignment="1">
      <alignment horizontal="center" vertical="center"/>
    </xf>
    <xf numFmtId="0" fontId="49" fillId="0" borderId="0" xfId="0" applyFont="1"/>
    <xf numFmtId="173" fontId="23" fillId="0" borderId="0" xfId="0" applyNumberFormat="1" applyFont="1"/>
    <xf numFmtId="173" fontId="5" fillId="2" borderId="12" xfId="1" applyNumberFormat="1" applyFont="1" applyFill="1" applyBorder="1" applyAlignment="1">
      <alignment horizontal="right" vertical="center" wrapText="1"/>
    </xf>
    <xf numFmtId="173" fontId="5" fillId="2" borderId="32" xfId="1" applyNumberFormat="1" applyFont="1" applyFill="1" applyBorder="1" applyAlignment="1">
      <alignment horizontal="right" vertical="center" wrapText="1"/>
    </xf>
    <xf numFmtId="173" fontId="25" fillId="2" borderId="29" xfId="1" applyNumberFormat="1" applyFont="1" applyFill="1" applyBorder="1" applyAlignment="1">
      <alignment horizontal="right" vertical="center" wrapText="1"/>
    </xf>
    <xf numFmtId="173" fontId="26" fillId="2" borderId="12" xfId="48" applyNumberFormat="1" applyFont="1" applyFill="1" applyBorder="1" applyAlignment="1">
      <alignment horizontal="center" vertical="center" wrapText="1"/>
    </xf>
    <xf numFmtId="173" fontId="26" fillId="2" borderId="31" xfId="48" applyNumberFormat="1" applyFont="1" applyFill="1" applyBorder="1" applyAlignment="1">
      <alignment horizontal="center" vertical="center" wrapText="1"/>
    </xf>
    <xf numFmtId="173" fontId="24" fillId="2" borderId="29" xfId="48" applyNumberFormat="1" applyFont="1" applyFill="1" applyBorder="1" applyAlignment="1">
      <alignment horizontal="center" vertical="center" wrapText="1"/>
    </xf>
    <xf numFmtId="0" fontId="47" fillId="7" borderId="12" xfId="0" applyFont="1" applyFill="1" applyBorder="1" applyAlignment="1">
      <alignment horizontal="left" vertical="center"/>
    </xf>
    <xf numFmtId="0" fontId="47" fillId="7" borderId="12" xfId="48" applyFont="1" applyFill="1" applyBorder="1" applyAlignment="1">
      <alignment horizontal="left" vertical="center"/>
    </xf>
    <xf numFmtId="0" fontId="47" fillId="7" borderId="12" xfId="48" applyFont="1" applyFill="1" applyBorder="1" applyAlignment="1">
      <alignment horizontal="left" vertical="center" wrapText="1"/>
    </xf>
    <xf numFmtId="0" fontId="38" fillId="7" borderId="12" xfId="1" applyFont="1" applyFill="1" applyBorder="1"/>
    <xf numFmtId="173" fontId="26" fillId="2" borderId="12" xfId="1" applyNumberFormat="1" applyFont="1" applyFill="1" applyBorder="1" applyAlignment="1">
      <alignment horizontal="center" vertical="center" wrapText="1"/>
    </xf>
    <xf numFmtId="168" fontId="50" fillId="7" borderId="2" xfId="0" applyNumberFormat="1" applyFont="1" applyFill="1" applyBorder="1" applyAlignment="1">
      <alignment horizontal="center" vertical="center" wrapText="1"/>
    </xf>
    <xf numFmtId="1" fontId="47" fillId="7" borderId="12" xfId="1" applyNumberFormat="1" applyFont="1" applyFill="1" applyBorder="1" applyAlignment="1">
      <alignment horizontal="center" vertical="center" wrapText="1"/>
    </xf>
    <xf numFmtId="0" fontId="47" fillId="7" borderId="12" xfId="1" applyFont="1" applyFill="1" applyBorder="1" applyAlignment="1">
      <alignment horizontal="center" vertical="center" wrapText="1"/>
    </xf>
    <xf numFmtId="168" fontId="47" fillId="7" borderId="12" xfId="1" applyNumberFormat="1" applyFont="1" applyFill="1" applyBorder="1" applyAlignment="1">
      <alignment horizontal="center" vertical="center" wrapText="1"/>
    </xf>
    <xf numFmtId="168" fontId="47" fillId="7" borderId="6" xfId="1" applyNumberFormat="1" applyFont="1" applyFill="1" applyBorder="1" applyAlignment="1">
      <alignment horizontal="center" vertical="center" wrapText="1"/>
    </xf>
    <xf numFmtId="0" fontId="47" fillId="7" borderId="12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left"/>
    </xf>
    <xf numFmtId="0" fontId="0" fillId="0" borderId="0" xfId="0" applyAlignment="1">
      <alignment horizontal="center"/>
    </xf>
    <xf numFmtId="0" fontId="25" fillId="4" borderId="6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7" fillId="7" borderId="12" xfId="0" applyFont="1" applyFill="1" applyBorder="1" applyAlignment="1">
      <alignment horizontal="center" vertical="center"/>
    </xf>
    <xf numFmtId="169" fontId="47" fillId="7" borderId="12" xfId="1" applyNumberFormat="1" applyFont="1" applyFill="1" applyBorder="1" applyAlignment="1">
      <alignment horizontal="center" vertical="center" wrapText="1"/>
    </xf>
    <xf numFmtId="169" fontId="47" fillId="7" borderId="12" xfId="251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73" fontId="52" fillId="2" borderId="12" xfId="315" applyNumberFormat="1" applyFont="1" applyFill="1" applyBorder="1" applyAlignment="1">
      <alignment horizontal="center" vertical="center"/>
    </xf>
    <xf numFmtId="173" fontId="10" fillId="2" borderId="12" xfId="0" applyNumberFormat="1" applyFont="1" applyFill="1" applyBorder="1" applyAlignment="1">
      <alignment horizontal="center" vertical="center"/>
    </xf>
    <xf numFmtId="173" fontId="53" fillId="2" borderId="12" xfId="315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174" fontId="10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3" fontId="25" fillId="2" borderId="12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9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55" fillId="7" borderId="12" xfId="0" applyFont="1" applyFill="1" applyBorder="1" applyAlignment="1">
      <alignment horizontal="left" vertical="center"/>
    </xf>
    <xf numFmtId="0" fontId="0" fillId="8" borderId="12" xfId="0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 wrapText="1"/>
    </xf>
    <xf numFmtId="169" fontId="55" fillId="7" borderId="38" xfId="0" applyNumberFormat="1" applyFont="1" applyFill="1" applyBorder="1" applyAlignment="1">
      <alignment vertical="center"/>
    </xf>
    <xf numFmtId="0" fontId="58" fillId="8" borderId="39" xfId="0" applyFont="1" applyFill="1" applyBorder="1" applyAlignment="1">
      <alignment vertical="center"/>
    </xf>
    <xf numFmtId="173" fontId="60" fillId="2" borderId="38" xfId="285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61" fillId="0" borderId="38" xfId="0" applyFont="1" applyBorder="1" applyAlignment="1">
      <alignment horizontal="left" vertical="center"/>
    </xf>
    <xf numFmtId="4" fontId="0" fillId="2" borderId="38" xfId="0" applyNumberFormat="1" applyFill="1" applyBorder="1" applyAlignment="1">
      <alignment horizontal="center" vertical="center"/>
    </xf>
    <xf numFmtId="0" fontId="55" fillId="7" borderId="38" xfId="0" applyFont="1" applyFill="1" applyBorder="1" applyAlignment="1">
      <alignment horizontal="center" vertical="center" wrapText="1"/>
    </xf>
    <xf numFmtId="173" fontId="0" fillId="2" borderId="38" xfId="0" applyNumberFormat="1" applyFill="1" applyBorder="1" applyAlignment="1">
      <alignment horizontal="center" vertical="center"/>
    </xf>
    <xf numFmtId="0" fontId="63" fillId="8" borderId="0" xfId="0" applyFont="1" applyFill="1" applyAlignment="1">
      <alignment vertical="center"/>
    </xf>
    <xf numFmtId="173" fontId="31" fillId="2" borderId="38" xfId="0" applyNumberFormat="1" applyFont="1" applyFill="1" applyBorder="1" applyAlignment="1">
      <alignment horizontal="center" vertical="center"/>
    </xf>
    <xf numFmtId="0" fontId="55" fillId="7" borderId="12" xfId="0" applyFont="1" applyFill="1" applyBorder="1" applyAlignment="1">
      <alignment horizontal="center" vertical="center"/>
    </xf>
    <xf numFmtId="0" fontId="55" fillId="7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center" vertical="center"/>
    </xf>
    <xf numFmtId="168" fontId="23" fillId="8" borderId="12" xfId="0" applyNumberFormat="1" applyFont="1" applyFill="1" applyBorder="1" applyAlignment="1">
      <alignment horizontal="center" vertical="center"/>
    </xf>
    <xf numFmtId="173" fontId="23" fillId="8" borderId="12" xfId="0" applyNumberFormat="1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left" vertical="center" wrapText="1"/>
    </xf>
    <xf numFmtId="173" fontId="46" fillId="8" borderId="12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173" fontId="46" fillId="8" borderId="0" xfId="0" applyNumberFormat="1" applyFont="1" applyFill="1" applyAlignment="1">
      <alignment horizontal="center" vertical="center"/>
    </xf>
    <xf numFmtId="0" fontId="55" fillId="7" borderId="16" xfId="314" applyFont="1" applyFill="1" applyBorder="1" applyAlignment="1">
      <alignment horizontal="center" vertical="center" wrapText="1"/>
    </xf>
    <xf numFmtId="0" fontId="55" fillId="7" borderId="14" xfId="314" applyFont="1" applyFill="1" applyBorder="1" applyAlignment="1">
      <alignment horizontal="center" vertical="center" wrapText="1"/>
    </xf>
    <xf numFmtId="0" fontId="55" fillId="7" borderId="17" xfId="314" applyFont="1" applyFill="1" applyBorder="1" applyAlignment="1">
      <alignment horizontal="center" vertical="center" wrapText="1"/>
    </xf>
    <xf numFmtId="4" fontId="58" fillId="8" borderId="12" xfId="0" applyNumberFormat="1" applyFont="1" applyFill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/>
    </xf>
    <xf numFmtId="1" fontId="3" fillId="0" borderId="12" xfId="314" applyNumberFormat="1" applyFont="1" applyBorder="1" applyAlignment="1">
      <alignment horizontal="center" vertical="center" wrapText="1"/>
    </xf>
    <xf numFmtId="0" fontId="3" fillId="0" borderId="12" xfId="314" applyFont="1" applyBorder="1" applyAlignment="1">
      <alignment horizontal="center" vertical="center" wrapText="1"/>
    </xf>
    <xf numFmtId="1" fontId="17" fillId="8" borderId="12" xfId="314" applyNumberFormat="1" applyFont="1" applyFill="1" applyBorder="1" applyAlignment="1">
      <alignment horizontal="center" vertical="center" wrapText="1"/>
    </xf>
    <xf numFmtId="0" fontId="25" fillId="0" borderId="12" xfId="331" applyFont="1" applyBorder="1" applyAlignment="1">
      <alignment horizontal="center" vertical="center" wrapText="1"/>
    </xf>
    <xf numFmtId="173" fontId="3" fillId="2" borderId="12" xfId="48" applyNumberFormat="1" applyFont="1" applyFill="1" applyBorder="1" applyAlignment="1">
      <alignment horizontal="right" vertical="center"/>
    </xf>
    <xf numFmtId="0" fontId="57" fillId="7" borderId="14" xfId="0" applyFont="1" applyFill="1" applyBorder="1" applyAlignment="1">
      <alignment vertical="center"/>
    </xf>
    <xf numFmtId="0" fontId="64" fillId="7" borderId="12" xfId="0" applyFont="1" applyFill="1" applyBorder="1" applyAlignment="1">
      <alignment horizontal="center" vertical="center"/>
    </xf>
    <xf numFmtId="0" fontId="64" fillId="7" borderId="38" xfId="0" applyFont="1" applyFill="1" applyBorder="1" applyAlignment="1">
      <alignment vertical="center"/>
    </xf>
    <xf numFmtId="0" fontId="64" fillId="7" borderId="37" xfId="0" applyFont="1" applyFill="1" applyBorder="1" applyAlignment="1">
      <alignment vertical="center"/>
    </xf>
    <xf numFmtId="0" fontId="64" fillId="7" borderId="16" xfId="0" applyFont="1" applyFill="1" applyBorder="1" applyAlignment="1">
      <alignment horizontal="center" vertical="center"/>
    </xf>
    <xf numFmtId="0" fontId="65" fillId="0" borderId="0" xfId="0" applyFont="1"/>
    <xf numFmtId="0" fontId="45" fillId="7" borderId="38" xfId="0" applyFont="1" applyFill="1" applyBorder="1"/>
    <xf numFmtId="0" fontId="23" fillId="0" borderId="38" xfId="0" applyFont="1" applyBorder="1" applyAlignment="1">
      <alignment horizontal="left"/>
    </xf>
    <xf numFmtId="173" fontId="23" fillId="0" borderId="38" xfId="252" applyNumberFormat="1" applyFont="1" applyBorder="1"/>
    <xf numFmtId="173" fontId="23" fillId="0" borderId="38" xfId="0" applyNumberFormat="1" applyFont="1" applyBorder="1"/>
    <xf numFmtId="173" fontId="51" fillId="0" borderId="38" xfId="252" applyNumberFormat="1" applyFont="1" applyBorder="1"/>
    <xf numFmtId="174" fontId="65" fillId="0" borderId="0" xfId="0" applyNumberFormat="1" applyFont="1"/>
    <xf numFmtId="0" fontId="25" fillId="2" borderId="38" xfId="1" applyFont="1" applyFill="1" applyBorder="1" applyAlignment="1">
      <alignment horizontal="center" vertical="center" wrapText="1"/>
    </xf>
    <xf numFmtId="173" fontId="10" fillId="2" borderId="29" xfId="340" applyNumberFormat="1" applyFont="1" applyFill="1" applyBorder="1" applyAlignment="1">
      <alignment vertical="center"/>
    </xf>
    <xf numFmtId="173" fontId="10" fillId="2" borderId="2" xfId="340" applyNumberFormat="1" applyFont="1" applyFill="1" applyBorder="1" applyAlignment="1">
      <alignment vertical="center"/>
    </xf>
    <xf numFmtId="173" fontId="31" fillId="2" borderId="2" xfId="340" applyNumberFormat="1" applyFont="1" applyFill="1" applyBorder="1" applyAlignment="1">
      <alignment vertical="center"/>
    </xf>
    <xf numFmtId="174" fontId="0" fillId="0" borderId="12" xfId="0" applyNumberFormat="1" applyBorder="1" applyAlignment="1">
      <alignment vertical="center" wrapText="1"/>
    </xf>
    <xf numFmtId="173" fontId="10" fillId="0" borderId="2" xfId="331" applyNumberFormat="1" applyFont="1" applyBorder="1" applyAlignment="1">
      <alignment vertical="center"/>
    </xf>
    <xf numFmtId="173" fontId="10" fillId="0" borderId="12" xfId="331" applyNumberFormat="1" applyFont="1" applyBorder="1" applyAlignment="1">
      <alignment vertical="center"/>
    </xf>
    <xf numFmtId="173" fontId="10" fillId="0" borderId="31" xfId="331" applyNumberFormat="1" applyFont="1" applyBorder="1" applyAlignment="1">
      <alignment vertical="center"/>
    </xf>
    <xf numFmtId="0" fontId="67" fillId="0" borderId="0" xfId="0" applyFont="1" applyAlignment="1">
      <alignment horizontal="justify" vertical="center"/>
    </xf>
    <xf numFmtId="4" fontId="0" fillId="2" borderId="0" xfId="0" applyNumberFormat="1" applyFill="1" applyAlignment="1">
      <alignment horizontal="center" vertical="center"/>
    </xf>
    <xf numFmtId="173" fontId="53" fillId="2" borderId="38" xfId="315" applyNumberFormat="1" applyFont="1" applyFill="1" applyBorder="1" applyAlignment="1">
      <alignment horizontal="center" vertical="center"/>
    </xf>
    <xf numFmtId="174" fontId="10" fillId="2" borderId="38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252" applyFont="1" applyBorder="1" applyAlignment="1">
      <alignment horizontal="center"/>
    </xf>
    <xf numFmtId="168" fontId="0" fillId="2" borderId="38" xfId="403" applyNumberFormat="1" applyFont="1" applyFill="1" applyBorder="1" applyAlignment="1">
      <alignment horizontal="center"/>
    </xf>
    <xf numFmtId="0" fontId="47" fillId="7" borderId="38" xfId="0" applyFont="1" applyFill="1" applyBorder="1" applyAlignment="1">
      <alignment horizontal="center" vertical="center" wrapText="1"/>
    </xf>
    <xf numFmtId="0" fontId="47" fillId="7" borderId="38" xfId="0" applyFont="1" applyFill="1" applyBorder="1" applyAlignment="1">
      <alignment vertical="center" wrapText="1"/>
    </xf>
    <xf numFmtId="2" fontId="47" fillId="7" borderId="38" xfId="0" applyNumberFormat="1" applyFont="1" applyFill="1" applyBorder="1" applyAlignment="1">
      <alignment horizontal="center" vertical="center" wrapText="1"/>
    </xf>
    <xf numFmtId="168" fontId="47" fillId="7" borderId="38" xfId="0" applyNumberFormat="1" applyFont="1" applyFill="1" applyBorder="1" applyAlignment="1">
      <alignment horizontal="center" vertical="center" wrapText="1"/>
    </xf>
    <xf numFmtId="14" fontId="47" fillId="7" borderId="38" xfId="0" applyNumberFormat="1" applyFont="1" applyFill="1" applyBorder="1" applyAlignment="1">
      <alignment horizontal="center" vertical="center" wrapText="1"/>
    </xf>
    <xf numFmtId="164" fontId="47" fillId="7" borderId="38" xfId="403" applyFont="1" applyFill="1" applyBorder="1" applyAlignment="1">
      <alignment horizontal="center" vertical="center" wrapText="1"/>
    </xf>
    <xf numFmtId="0" fontId="48" fillId="2" borderId="38" xfId="0" applyFont="1" applyFill="1" applyBorder="1" applyAlignment="1">
      <alignment horizontal="center" vertical="center"/>
    </xf>
    <xf numFmtId="0" fontId="48" fillId="2" borderId="38" xfId="0" applyFont="1" applyFill="1" applyBorder="1"/>
    <xf numFmtId="0" fontId="0" fillId="2" borderId="38" xfId="0" applyFill="1" applyBorder="1"/>
    <xf numFmtId="0" fontId="0" fillId="2" borderId="38" xfId="0" applyFill="1" applyBorder="1" applyAlignment="1">
      <alignment horizontal="center"/>
    </xf>
    <xf numFmtId="0" fontId="0" fillId="2" borderId="38" xfId="0" applyFill="1" applyBorder="1" applyAlignment="1">
      <alignment horizontal="left"/>
    </xf>
    <xf numFmtId="1" fontId="0" fillId="2" borderId="38" xfId="0" applyNumberFormat="1" applyFill="1" applyBorder="1" applyAlignment="1">
      <alignment horizontal="center"/>
    </xf>
    <xf numFmtId="2" fontId="0" fillId="2" borderId="38" xfId="0" applyNumberFormat="1" applyFill="1" applyBorder="1" applyAlignment="1">
      <alignment horizontal="center"/>
    </xf>
    <xf numFmtId="173" fontId="0" fillId="2" borderId="38" xfId="0" applyNumberFormat="1" applyFill="1" applyBorder="1" applyAlignment="1">
      <alignment horizontal="center"/>
    </xf>
    <xf numFmtId="14" fontId="0" fillId="2" borderId="38" xfId="0" applyNumberFormat="1" applyFill="1" applyBorder="1" applyAlignment="1">
      <alignment horizontal="right"/>
    </xf>
    <xf numFmtId="1" fontId="0" fillId="2" borderId="38" xfId="0" applyNumberFormat="1" applyFill="1" applyBorder="1" applyAlignment="1">
      <alignment horizontal="right"/>
    </xf>
    <xf numFmtId="9" fontId="0" fillId="2" borderId="38" xfId="252" applyFont="1" applyFill="1" applyBorder="1" applyAlignment="1">
      <alignment horizontal="center"/>
    </xf>
    <xf numFmtId="173" fontId="48" fillId="2" borderId="38" xfId="252" applyNumberFormat="1" applyFont="1" applyFill="1" applyBorder="1" applyAlignment="1">
      <alignment horizontal="center"/>
    </xf>
    <xf numFmtId="173" fontId="48" fillId="2" borderId="38" xfId="0" applyNumberFormat="1" applyFont="1" applyFill="1" applyBorder="1"/>
    <xf numFmtId="173" fontId="48" fillId="9" borderId="38" xfId="0" applyNumberFormat="1" applyFont="1" applyFill="1" applyBorder="1"/>
    <xf numFmtId="0" fontId="54" fillId="2" borderId="38" xfId="0" applyFont="1" applyFill="1" applyBorder="1"/>
    <xf numFmtId="0" fontId="48" fillId="2" borderId="38" xfId="0" applyFont="1" applyFill="1" applyBorder="1" applyAlignment="1">
      <alignment horizontal="center"/>
    </xf>
    <xf numFmtId="0" fontId="48" fillId="2" borderId="38" xfId="0" applyFont="1" applyFill="1" applyBorder="1" applyAlignment="1">
      <alignment horizontal="left"/>
    </xf>
    <xf numFmtId="0" fontId="54" fillId="2" borderId="30" xfId="237" applyFont="1" applyFill="1" applyBorder="1" applyAlignment="1">
      <alignment vertical="center" wrapText="1"/>
    </xf>
    <xf numFmtId="0" fontId="18" fillId="2" borderId="17" xfId="237" applyFill="1" applyBorder="1" applyAlignment="1">
      <alignment horizontal="center" vertical="center" wrapText="1"/>
    </xf>
    <xf numFmtId="0" fontId="54" fillId="2" borderId="17" xfId="237" applyFont="1" applyFill="1" applyBorder="1" applyAlignment="1">
      <alignment vertical="center" wrapText="1"/>
    </xf>
    <xf numFmtId="1" fontId="48" fillId="2" borderId="38" xfId="0" applyNumberFormat="1" applyFont="1" applyFill="1" applyBorder="1" applyAlignment="1">
      <alignment horizontal="center"/>
    </xf>
    <xf numFmtId="2" fontId="48" fillId="2" borderId="38" xfId="0" applyNumberFormat="1" applyFont="1" applyFill="1" applyBorder="1" applyAlignment="1">
      <alignment horizontal="center"/>
    </xf>
    <xf numFmtId="14" fontId="48" fillId="2" borderId="38" xfId="0" applyNumberFormat="1" applyFont="1" applyFill="1" applyBorder="1" applyAlignment="1">
      <alignment horizontal="right"/>
    </xf>
    <xf numFmtId="1" fontId="48" fillId="2" borderId="38" xfId="0" applyNumberFormat="1" applyFont="1" applyFill="1" applyBorder="1" applyAlignment="1">
      <alignment horizontal="right"/>
    </xf>
    <xf numFmtId="0" fontId="0" fillId="2" borderId="38" xfId="0" applyFill="1" applyBorder="1" applyAlignment="1">
      <alignment vertical="center"/>
    </xf>
    <xf numFmtId="173" fontId="48" fillId="2" borderId="38" xfId="0" applyNumberFormat="1" applyFont="1" applyFill="1" applyBorder="1" applyAlignment="1">
      <alignment horizontal="center"/>
    </xf>
    <xf numFmtId="0" fontId="48" fillId="2" borderId="0" xfId="0" applyFont="1" applyFill="1" applyAlignment="1">
      <alignment horizontal="center" vertical="center"/>
    </xf>
    <xf numFmtId="173" fontId="0" fillId="0" borderId="38" xfId="0" applyNumberFormat="1" applyBorder="1"/>
    <xf numFmtId="173" fontId="31" fillId="0" borderId="38" xfId="0" applyNumberFormat="1" applyFont="1" applyBorder="1"/>
    <xf numFmtId="173" fontId="31" fillId="2" borderId="38" xfId="0" applyNumberFormat="1" applyFont="1" applyFill="1" applyBorder="1"/>
    <xf numFmtId="0" fontId="68" fillId="0" borderId="0" xfId="0" applyFont="1" applyAlignment="1">
      <alignment vertical="center"/>
    </xf>
    <xf numFmtId="173" fontId="47" fillId="7" borderId="38" xfId="403" applyNumberFormat="1" applyFont="1" applyFill="1" applyBorder="1" applyAlignment="1">
      <alignment horizontal="center" vertical="center" wrapText="1"/>
    </xf>
    <xf numFmtId="14" fontId="48" fillId="2" borderId="38" xfId="403" applyNumberFormat="1" applyFont="1" applyFill="1" applyBorder="1" applyAlignment="1">
      <alignment horizontal="right"/>
    </xf>
    <xf numFmtId="49" fontId="48" fillId="2" borderId="38" xfId="403" applyNumberFormat="1" applyFont="1" applyFill="1" applyBorder="1" applyAlignment="1">
      <alignment horizontal="right"/>
    </xf>
    <xf numFmtId="49" fontId="48" fillId="2" borderId="38" xfId="0" applyNumberFormat="1" applyFont="1" applyFill="1" applyBorder="1" applyAlignment="1">
      <alignment horizontal="right"/>
    </xf>
    <xf numFmtId="49" fontId="0" fillId="2" borderId="38" xfId="0" applyNumberFormat="1" applyFill="1" applyBorder="1" applyAlignment="1">
      <alignment horizontal="right"/>
    </xf>
    <xf numFmtId="0" fontId="31" fillId="0" borderId="38" xfId="0" applyFont="1" applyBorder="1"/>
    <xf numFmtId="0" fontId="0" fillId="0" borderId="38" xfId="0" applyBorder="1"/>
    <xf numFmtId="173" fontId="58" fillId="0" borderId="38" xfId="252" applyNumberFormat="1" applyFont="1" applyBorder="1"/>
    <xf numFmtId="173" fontId="69" fillId="0" borderId="38" xfId="252" applyNumberFormat="1" applyFont="1" applyBorder="1"/>
    <xf numFmtId="173" fontId="70" fillId="0" borderId="38" xfId="252" applyNumberFormat="1" applyFont="1" applyBorder="1"/>
    <xf numFmtId="173" fontId="71" fillId="9" borderId="38" xfId="0" applyNumberFormat="1" applyFont="1" applyFill="1" applyBorder="1"/>
    <xf numFmtId="9" fontId="48" fillId="2" borderId="38" xfId="252" applyFont="1" applyFill="1" applyBorder="1" applyAlignment="1">
      <alignment horizontal="center"/>
    </xf>
    <xf numFmtId="0" fontId="48" fillId="2" borderId="29" xfId="0" applyFont="1" applyFill="1" applyBorder="1" applyAlignment="1">
      <alignment horizontal="center" vertical="center"/>
    </xf>
    <xf numFmtId="173" fontId="0" fillId="0" borderId="0" xfId="0" applyNumberFormat="1"/>
    <xf numFmtId="0" fontId="65" fillId="2" borderId="38" xfId="0" applyFont="1" applyFill="1" applyBorder="1" applyAlignment="1">
      <alignment horizontal="center"/>
    </xf>
    <xf numFmtId="0" fontId="65" fillId="2" borderId="38" xfId="0" applyFont="1" applyFill="1" applyBorder="1" applyAlignment="1">
      <alignment horizontal="center" vertical="center"/>
    </xf>
    <xf numFmtId="0" fontId="65" fillId="2" borderId="38" xfId="0" applyFont="1" applyFill="1" applyBorder="1"/>
    <xf numFmtId="0" fontId="65" fillId="2" borderId="38" xfId="0" applyFont="1" applyFill="1" applyBorder="1" applyAlignment="1">
      <alignment horizontal="left"/>
    </xf>
    <xf numFmtId="1" fontId="65" fillId="2" borderId="38" xfId="0" applyNumberFormat="1" applyFont="1" applyFill="1" applyBorder="1" applyAlignment="1">
      <alignment horizontal="center"/>
    </xf>
    <xf numFmtId="2" fontId="65" fillId="2" borderId="38" xfId="0" applyNumberFormat="1" applyFont="1" applyFill="1" applyBorder="1" applyAlignment="1">
      <alignment horizontal="center"/>
    </xf>
    <xf numFmtId="173" fontId="65" fillId="2" borderId="38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40" fillId="7" borderId="2" xfId="340" applyFont="1" applyFill="1" applyBorder="1" applyAlignment="1">
      <alignment horizontal="center" vertical="center"/>
    </xf>
    <xf numFmtId="4" fontId="40" fillId="7" borderId="29" xfId="340" applyNumberFormat="1" applyFont="1" applyFill="1" applyBorder="1" applyAlignment="1">
      <alignment horizontal="right" vertical="center"/>
    </xf>
    <xf numFmtId="4" fontId="40" fillId="7" borderId="2" xfId="340" applyNumberFormat="1" applyFont="1" applyFill="1" applyBorder="1" applyAlignment="1">
      <alignment horizontal="right" vertical="center"/>
    </xf>
    <xf numFmtId="172" fontId="10" fillId="0" borderId="2" xfId="331" applyNumberFormat="1" applyFont="1" applyBorder="1" applyAlignment="1">
      <alignment horizontal="left"/>
    </xf>
    <xf numFmtId="172" fontId="10" fillId="0" borderId="16" xfId="331" applyNumberFormat="1" applyFont="1" applyBorder="1" applyAlignment="1">
      <alignment horizontal="left"/>
    </xf>
    <xf numFmtId="172" fontId="10" fillId="0" borderId="14" xfId="331" applyNumberFormat="1" applyFont="1" applyBorder="1" applyAlignment="1">
      <alignment horizontal="left"/>
    </xf>
    <xf numFmtId="172" fontId="10" fillId="0" borderId="17" xfId="331" applyNumberFormat="1" applyFont="1" applyBorder="1" applyAlignment="1">
      <alignment horizontal="left"/>
    </xf>
    <xf numFmtId="172" fontId="10" fillId="0" borderId="33" xfId="331" applyNumberFormat="1" applyFont="1" applyBorder="1" applyAlignment="1">
      <alignment horizontal="left"/>
    </xf>
    <xf numFmtId="172" fontId="10" fillId="0" borderId="34" xfId="331" applyNumberFormat="1" applyFont="1" applyBorder="1" applyAlignment="1">
      <alignment horizontal="left"/>
    </xf>
    <xf numFmtId="172" fontId="10" fillId="0" borderId="35" xfId="331" applyNumberFormat="1" applyFont="1" applyBorder="1" applyAlignment="1">
      <alignment horizontal="left"/>
    </xf>
    <xf numFmtId="0" fontId="0" fillId="0" borderId="1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0" fillId="0" borderId="2" xfId="331" applyFont="1" applyBorder="1" applyAlignment="1">
      <alignment horizontal="left"/>
    </xf>
    <xf numFmtId="0" fontId="0" fillId="2" borderId="2" xfId="331" applyFont="1" applyFill="1" applyBorder="1" applyAlignment="1">
      <alignment horizontal="center"/>
    </xf>
    <xf numFmtId="0" fontId="10" fillId="2" borderId="2" xfId="331" applyFont="1" applyFill="1" applyBorder="1" applyAlignment="1">
      <alignment horizontal="center"/>
    </xf>
    <xf numFmtId="0" fontId="10" fillId="0" borderId="2" xfId="331" applyFont="1" applyBorder="1" applyAlignment="1">
      <alignment horizontal="center"/>
    </xf>
    <xf numFmtId="0" fontId="0" fillId="0" borderId="2" xfId="331" applyFont="1" applyBorder="1" applyAlignment="1">
      <alignment horizontal="center" wrapText="1"/>
    </xf>
    <xf numFmtId="0" fontId="10" fillId="0" borderId="2" xfId="331" applyFont="1" applyBorder="1" applyAlignment="1">
      <alignment horizontal="center" wrapText="1"/>
    </xf>
    <xf numFmtId="0" fontId="42" fillId="0" borderId="0" xfId="331" applyFont="1" applyAlignment="1">
      <alignment horizontal="center" vertical="center"/>
    </xf>
    <xf numFmtId="0" fontId="40" fillId="7" borderId="26" xfId="340" applyFont="1" applyFill="1" applyBorder="1" applyAlignment="1">
      <alignment vertical="center"/>
    </xf>
    <xf numFmtId="0" fontId="40" fillId="7" borderId="27" xfId="340" applyFont="1" applyFill="1" applyBorder="1" applyAlignment="1">
      <alignment vertical="center"/>
    </xf>
    <xf numFmtId="0" fontId="41" fillId="0" borderId="27" xfId="331" applyFont="1" applyBorder="1" applyAlignment="1">
      <alignment vertical="center"/>
    </xf>
    <xf numFmtId="0" fontId="10" fillId="0" borderId="2" xfId="331" applyFont="1" applyBorder="1" applyAlignment="1">
      <alignment horizontal="left" vertical="center" wrapText="1"/>
    </xf>
    <xf numFmtId="0" fontId="0" fillId="0" borderId="2" xfId="331" applyFont="1" applyBorder="1" applyAlignment="1">
      <alignment horizontal="center" vertical="center"/>
    </xf>
    <xf numFmtId="0" fontId="10" fillId="0" borderId="2" xfId="331" applyFont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" fillId="4" borderId="16" xfId="48" applyFont="1" applyFill="1" applyBorder="1" applyAlignment="1">
      <alignment horizontal="center" vertical="center"/>
    </xf>
    <xf numFmtId="0" fontId="9" fillId="4" borderId="17" xfId="48" applyFill="1" applyBorder="1" applyAlignment="1">
      <alignment horizontal="center" vertical="center"/>
    </xf>
    <xf numFmtId="0" fontId="55" fillId="7" borderId="12" xfId="314" applyFont="1" applyFill="1" applyBorder="1" applyAlignment="1">
      <alignment horizontal="center" vertical="center" wrapText="1"/>
    </xf>
    <xf numFmtId="0" fontId="55" fillId="7" borderId="16" xfId="314" applyFont="1" applyFill="1" applyBorder="1" applyAlignment="1">
      <alignment horizontal="center" vertical="center" wrapText="1"/>
    </xf>
    <xf numFmtId="0" fontId="55" fillId="7" borderId="14" xfId="314" applyFont="1" applyFill="1" applyBorder="1" applyAlignment="1">
      <alignment horizontal="center" vertical="center" wrapText="1"/>
    </xf>
    <xf numFmtId="0" fontId="55" fillId="7" borderId="17" xfId="314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14" xfId="48" applyFill="1" applyBorder="1" applyAlignment="1">
      <alignment horizontal="center" vertical="center"/>
    </xf>
    <xf numFmtId="0" fontId="48" fillId="0" borderId="12" xfId="3" applyFont="1" applyBorder="1" applyAlignment="1">
      <alignment horizontal="left" vertical="center" wrapText="1"/>
    </xf>
    <xf numFmtId="0" fontId="54" fillId="2" borderId="12" xfId="0" applyFont="1" applyFill="1" applyBorder="1" applyAlignment="1">
      <alignment horizontal="left" vertical="center" wrapText="1"/>
    </xf>
    <xf numFmtId="0" fontId="3" fillId="2" borderId="0" xfId="251" applyFont="1" applyFill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top" wrapText="1"/>
    </xf>
    <xf numFmtId="0" fontId="29" fillId="2" borderId="14" xfId="0" applyFont="1" applyFill="1" applyBorder="1" applyAlignment="1">
      <alignment horizontal="center" vertical="top" wrapText="1"/>
    </xf>
    <xf numFmtId="0" fontId="29" fillId="2" borderId="17" xfId="0" applyFont="1" applyFill="1" applyBorder="1" applyAlignment="1">
      <alignment horizontal="center" vertical="top" wrapText="1"/>
    </xf>
    <xf numFmtId="43" fontId="26" fillId="2" borderId="6" xfId="1" applyNumberFormat="1" applyFont="1" applyFill="1" applyBorder="1" applyAlignment="1">
      <alignment horizontal="center" vertical="center" wrapText="1"/>
    </xf>
    <xf numFmtId="43" fontId="26" fillId="2" borderId="32" xfId="1" applyNumberFormat="1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left" vertical="center"/>
    </xf>
    <xf numFmtId="0" fontId="24" fillId="2" borderId="29" xfId="1" applyFont="1" applyFill="1" applyBorder="1" applyAlignment="1">
      <alignment horizontal="center" vertical="center" wrapText="1"/>
    </xf>
    <xf numFmtId="172" fontId="39" fillId="0" borderId="12" xfId="1" applyNumberFormat="1" applyFont="1" applyBorder="1" applyAlignment="1">
      <alignment horizontal="center" vertical="center" wrapText="1"/>
    </xf>
    <xf numFmtId="173" fontId="39" fillId="0" borderId="12" xfId="1" applyNumberFormat="1" applyFont="1" applyBorder="1" applyAlignment="1">
      <alignment horizontal="center" vertical="center"/>
    </xf>
    <xf numFmtId="1" fontId="39" fillId="0" borderId="12" xfId="1" applyNumberFormat="1" applyFont="1" applyBorder="1" applyAlignment="1">
      <alignment horizontal="center" vertical="center"/>
    </xf>
    <xf numFmtId="0" fontId="66" fillId="2" borderId="16" xfId="0" applyFont="1" applyFill="1" applyBorder="1" applyAlignment="1">
      <alignment horizontal="center" vertical="top" wrapText="1"/>
    </xf>
    <xf numFmtId="0" fontId="66" fillId="2" borderId="14" xfId="0" applyFont="1" applyFill="1" applyBorder="1" applyAlignment="1">
      <alignment horizontal="center" vertical="top" wrapText="1"/>
    </xf>
    <xf numFmtId="0" fontId="66" fillId="2" borderId="17" xfId="0" applyFont="1" applyFill="1" applyBorder="1" applyAlignment="1">
      <alignment horizontal="center" vertical="top" wrapText="1"/>
    </xf>
    <xf numFmtId="0" fontId="27" fillId="2" borderId="16" xfId="0" applyFont="1" applyFill="1" applyBorder="1" applyAlignment="1">
      <alignment horizontal="left" vertical="top" wrapText="1"/>
    </xf>
    <xf numFmtId="0" fontId="27" fillId="2" borderId="14" xfId="0" applyFont="1" applyFill="1" applyBorder="1" applyAlignment="1">
      <alignment horizontal="left" vertical="top" wrapText="1"/>
    </xf>
    <xf numFmtId="0" fontId="27" fillId="2" borderId="17" xfId="0" applyFont="1" applyFill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 wrapText="1"/>
    </xf>
    <xf numFmtId="0" fontId="27" fillId="0" borderId="14" xfId="0" applyFont="1" applyBorder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6" fillId="2" borderId="0" xfId="2" applyFont="1" applyFill="1" applyAlignment="1">
      <alignment horizontal="center" vertical="center"/>
    </xf>
    <xf numFmtId="0" fontId="31" fillId="2" borderId="2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25" fillId="2" borderId="18" xfId="1" applyFont="1" applyFill="1" applyBorder="1" applyAlignment="1">
      <alignment horizontal="center" vertical="center" wrapText="1"/>
    </xf>
    <xf numFmtId="0" fontId="25" fillId="2" borderId="19" xfId="1" applyFont="1" applyFill="1" applyBorder="1" applyAlignment="1">
      <alignment horizontal="center" vertical="center" wrapText="1"/>
    </xf>
    <xf numFmtId="0" fontId="25" fillId="2" borderId="20" xfId="1" applyFont="1" applyFill="1" applyBorder="1" applyAlignment="1">
      <alignment horizontal="center" vertical="center" wrapText="1"/>
    </xf>
    <xf numFmtId="0" fontId="25" fillId="2" borderId="21" xfId="1" applyFont="1" applyFill="1" applyBorder="1" applyAlignment="1">
      <alignment horizontal="center" vertical="center" wrapText="1"/>
    </xf>
    <xf numFmtId="0" fontId="25" fillId="2" borderId="0" xfId="1" applyFont="1" applyFill="1" applyAlignment="1">
      <alignment horizontal="center" vertical="center" wrapText="1"/>
    </xf>
    <xf numFmtId="0" fontId="25" fillId="2" borderId="22" xfId="1" applyFont="1" applyFill="1" applyBorder="1" applyAlignment="1">
      <alignment horizontal="center" vertical="center" wrapText="1"/>
    </xf>
    <xf numFmtId="0" fontId="25" fillId="2" borderId="23" xfId="1" applyFont="1" applyFill="1" applyBorder="1" applyAlignment="1">
      <alignment horizontal="center" vertical="center" wrapText="1"/>
    </xf>
    <xf numFmtId="0" fontId="25" fillId="2" borderId="24" xfId="1" applyFont="1" applyFill="1" applyBorder="1" applyAlignment="1">
      <alignment horizontal="center" vertical="center" wrapText="1"/>
    </xf>
    <xf numFmtId="0" fontId="25" fillId="2" borderId="25" xfId="1" applyFont="1" applyFill="1" applyBorder="1" applyAlignment="1">
      <alignment horizontal="center" vertical="center" wrapText="1"/>
    </xf>
    <xf numFmtId="173" fontId="0" fillId="2" borderId="12" xfId="1" applyNumberFormat="1" applyFont="1" applyFill="1" applyBorder="1" applyAlignment="1">
      <alignment horizontal="center" vertical="center" wrapText="1"/>
    </xf>
    <xf numFmtId="173" fontId="5" fillId="2" borderId="12" xfId="1" applyNumberFormat="1" applyFont="1" applyFill="1" applyBorder="1" applyAlignment="1">
      <alignment horizontal="center" vertical="center" wrapText="1"/>
    </xf>
    <xf numFmtId="173" fontId="5" fillId="2" borderId="31" xfId="1" applyNumberFormat="1" applyFont="1" applyFill="1" applyBorder="1" applyAlignment="1">
      <alignment horizontal="center" vertical="center" wrapText="1"/>
    </xf>
    <xf numFmtId="173" fontId="4" fillId="2" borderId="12" xfId="1" applyNumberFormat="1" applyFont="1" applyFill="1" applyBorder="1" applyAlignment="1">
      <alignment horizontal="center" vertical="center" wrapText="1"/>
    </xf>
    <xf numFmtId="168" fontId="5" fillId="2" borderId="12" xfId="1" applyNumberFormat="1" applyFont="1" applyFill="1" applyBorder="1" applyAlignment="1">
      <alignment horizontal="center" vertical="center" wrapText="1"/>
    </xf>
    <xf numFmtId="168" fontId="5" fillId="2" borderId="31" xfId="1" applyNumberFormat="1" applyFont="1" applyFill="1" applyBorder="1" applyAlignment="1">
      <alignment horizontal="center" vertical="center" wrapText="1"/>
    </xf>
    <xf numFmtId="0" fontId="9" fillId="4" borderId="16" xfId="48" applyFill="1" applyBorder="1" applyAlignment="1">
      <alignment horizontal="center" vertical="center"/>
    </xf>
    <xf numFmtId="0" fontId="65" fillId="0" borderId="0" xfId="0" applyFont="1" applyAlignment="1">
      <alignment horizontal="center"/>
    </xf>
  </cellXfs>
  <cellStyles count="407">
    <cellStyle name="Accent6 2" xfId="340" xr:uid="{00000000-0005-0000-0000-000000000000}"/>
    <cellStyle name="Comma 2" xfId="275" xr:uid="{00000000-0005-0000-0000-000001000000}"/>
    <cellStyle name="Comma 2 2" xfId="274" xr:uid="{00000000-0005-0000-0000-000002000000}"/>
    <cellStyle name="Comma 2 2 2" xfId="380" xr:uid="{00000000-0005-0000-0000-000003000000}"/>
    <cellStyle name="Comma 2 2 3" xfId="360" xr:uid="{00000000-0005-0000-0000-000004000000}"/>
    <cellStyle name="Comma 2 3" xfId="381" xr:uid="{00000000-0005-0000-0000-000005000000}"/>
    <cellStyle name="Comma 2 4" xfId="361" xr:uid="{00000000-0005-0000-0000-000006000000}"/>
    <cellStyle name="Comma 3" xfId="330" xr:uid="{00000000-0005-0000-0000-000007000000}"/>
    <cellStyle name="Currency" xfId="403" builtinId="4"/>
    <cellStyle name="Currency 2" xfId="49" xr:uid="{00000000-0005-0000-0000-000008000000}"/>
    <cellStyle name="Currency 2 2" xfId="238" xr:uid="{00000000-0005-0000-0000-000009000000}"/>
    <cellStyle name="Currency 2 2 2" xfId="318" xr:uid="{00000000-0005-0000-0000-00000A000000}"/>
    <cellStyle name="Currency 2 2 2 2" xfId="365" xr:uid="{00000000-0005-0000-0000-00000B000000}"/>
    <cellStyle name="Currency 2 2 3" xfId="287" xr:uid="{00000000-0005-0000-0000-00000C000000}"/>
    <cellStyle name="Currency 2 3" xfId="249" xr:uid="{00000000-0005-0000-0000-00000D000000}"/>
    <cellStyle name="Currency 2 3 2" xfId="326" xr:uid="{00000000-0005-0000-0000-00000E000000}"/>
    <cellStyle name="Currency 2 3 2 2" xfId="377" xr:uid="{00000000-0005-0000-0000-00000F000000}"/>
    <cellStyle name="Currency 2 3 3" xfId="357" xr:uid="{00000000-0005-0000-0000-000010000000}"/>
    <cellStyle name="Currency 2 3 4" xfId="271" xr:uid="{00000000-0005-0000-0000-000011000000}"/>
    <cellStyle name="Currency 2 4" xfId="279" xr:uid="{00000000-0005-0000-0000-000012000000}"/>
    <cellStyle name="Currency 2 4 2" xfId="344" xr:uid="{00000000-0005-0000-0000-000013000000}"/>
    <cellStyle name="Currency 2 5" xfId="309" xr:uid="{00000000-0005-0000-0000-000014000000}"/>
    <cellStyle name="Currency 2 6" xfId="334" xr:uid="{00000000-0005-0000-0000-000015000000}"/>
    <cellStyle name="Currency 2 7" xfId="258" xr:uid="{00000000-0005-0000-0000-000016000000}"/>
    <cellStyle name="Currency 2 8" xfId="406" xr:uid="{8854BCFA-04DB-400A-93D0-633A293FEFD6}"/>
    <cellStyle name="Currency 3" xfId="57" xr:uid="{00000000-0005-0000-0000-000017000000}"/>
    <cellStyle name="Currency 3 2" xfId="289" xr:uid="{00000000-0005-0000-0000-000018000000}"/>
    <cellStyle name="Currency 3 2 2" xfId="367" xr:uid="{00000000-0005-0000-0000-000019000000}"/>
    <cellStyle name="Currency 3 3" xfId="288" xr:uid="{00000000-0005-0000-0000-00001A000000}"/>
    <cellStyle name="Currency 3 3 2" xfId="347" xr:uid="{00000000-0005-0000-0000-00001B000000}"/>
    <cellStyle name="Currency 3 4" xfId="282" xr:uid="{00000000-0005-0000-0000-00001C000000}"/>
    <cellStyle name="Currency 3 5" xfId="311" xr:uid="{00000000-0005-0000-0000-00001D000000}"/>
    <cellStyle name="Currency 4" xfId="230" xr:uid="{00000000-0005-0000-0000-00001E000000}"/>
    <cellStyle name="Currency 4 2" xfId="290" xr:uid="{00000000-0005-0000-0000-00001F000000}"/>
    <cellStyle name="Currency 4 2 2" xfId="374" xr:uid="{00000000-0005-0000-0000-000020000000}"/>
    <cellStyle name="Currency 4 3" xfId="313" xr:uid="{00000000-0005-0000-0000-000021000000}"/>
    <cellStyle name="Currency 4 3 2" xfId="354" xr:uid="{00000000-0005-0000-0000-000022000000}"/>
    <cellStyle name="Currency 4 4" xfId="337" xr:uid="{00000000-0005-0000-0000-000023000000}"/>
    <cellStyle name="Currency 4 5" xfId="268" xr:uid="{00000000-0005-0000-0000-000024000000}"/>
    <cellStyle name="Currency 5" xfId="234" xr:uid="{00000000-0005-0000-0000-000025000000}"/>
    <cellStyle name="Currency 5 2" xfId="315" xr:uid="{00000000-0005-0000-0000-000026000000}"/>
    <cellStyle name="Currency 5 3" xfId="285" xr:uid="{00000000-0005-0000-0000-000027000000}"/>
    <cellStyle name="Currency 6" xfId="305" xr:uid="{00000000-0005-0000-0000-000028000000}"/>
    <cellStyle name="Currency 6 2" xfId="341" xr:uid="{00000000-0005-0000-0000-000029000000}"/>
    <cellStyle name="Currency 7" xfId="328" xr:uid="{00000000-0005-0000-0000-00002A000000}"/>
    <cellStyle name="Excel Built-in Note" xfId="250" xr:uid="{00000000-0005-0000-0000-00002B000000}"/>
    <cellStyle name="Excel Built-in Note 2" xfId="304" xr:uid="{00000000-0005-0000-0000-00002C000000}"/>
    <cellStyle name="Excel Built-in Note 2 2" xfId="389" xr:uid="{00000000-0005-0000-0000-00002D000000}"/>
    <cellStyle name="Excel Built-in Note 2 3" xfId="395" xr:uid="{00000000-0005-0000-0000-00002E000000}"/>
    <cellStyle name="Excel Built-in Note 2 4" xfId="262" xr:uid="{00000000-0005-0000-0000-00002F000000}"/>
    <cellStyle name="Excel Built-in Note 2 5" xfId="390" xr:uid="{00000000-0005-0000-0000-000030000000}"/>
    <cellStyle name="Excel Built-in Note 3" xfId="327" xr:uid="{00000000-0005-0000-0000-000031000000}"/>
    <cellStyle name="Excel Built-in Note 3 2" xfId="396" xr:uid="{00000000-0005-0000-0000-000032000000}"/>
    <cellStyle name="Excel Built-in Note 3 3" xfId="391" xr:uid="{00000000-0005-0000-0000-000033000000}"/>
    <cellStyle name="Excel Built-in Note 3 4" xfId="394" xr:uid="{00000000-0005-0000-0000-000034000000}"/>
    <cellStyle name="Excel Built-in Note 3 5" xfId="401" xr:uid="{00000000-0005-0000-0000-000035000000}"/>
    <cellStyle name="Excel Built-in Note 4" xfId="338" xr:uid="{00000000-0005-0000-0000-000036000000}"/>
    <cellStyle name="Excel Built-in Note 4 2" xfId="398" xr:uid="{00000000-0005-0000-0000-000037000000}"/>
    <cellStyle name="Excel Built-in Note 4 3" xfId="392" xr:uid="{00000000-0005-0000-0000-000038000000}"/>
    <cellStyle name="Excel Built-in Note 4 4" xfId="256" xr:uid="{00000000-0005-0000-0000-000039000000}"/>
    <cellStyle name="Excel Built-in Note 4 5" xfId="400" xr:uid="{00000000-0005-0000-0000-00003A000000}"/>
    <cellStyle name="Excel Built-in Note 5" xfId="300" xr:uid="{00000000-0005-0000-0000-00003B000000}"/>
    <cellStyle name="Explanatory Text 2" xfId="329" xr:uid="{00000000-0005-0000-0000-00003C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54" builtinId="9" hidden="1"/>
    <cellStyle name="Followed Hyperlink" xfId="56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53" builtinId="8" hidden="1"/>
    <cellStyle name="Hyperlink" xfId="55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Normal" xfId="0" builtinId="0"/>
    <cellStyle name="Normal 10" xfId="257" xr:uid="{00000000-0005-0000-0000-000016010000}"/>
    <cellStyle name="Normal 2" xfId="1" xr:uid="{00000000-0005-0000-0000-000017010000}"/>
    <cellStyle name="Normal 2 2" xfId="3" xr:uid="{00000000-0005-0000-0000-000018010000}"/>
    <cellStyle name="Normal 2 2 2" xfId="235" xr:uid="{00000000-0005-0000-0000-000019010000}"/>
    <cellStyle name="Normal 2 2 3" xfId="239" xr:uid="{00000000-0005-0000-0000-00001A010000}"/>
    <cellStyle name="Normal 2 3" xfId="48" xr:uid="{00000000-0005-0000-0000-00001B010000}"/>
    <cellStyle name="Normal 2 3 2" xfId="240" xr:uid="{00000000-0005-0000-0000-00001C010000}"/>
    <cellStyle name="Normal 2 3 2 2" xfId="291" xr:uid="{00000000-0005-0000-0000-00001D010000}"/>
    <cellStyle name="Normal 2 3 2 2 2" xfId="253" xr:uid="{00000000-0005-0000-0000-00001E010000}"/>
    <cellStyle name="Normal 2 3 2 2 3" xfId="370" xr:uid="{00000000-0005-0000-0000-00001F010000}"/>
    <cellStyle name="Normal 2 3 2 3" xfId="319" xr:uid="{00000000-0005-0000-0000-000020010000}"/>
    <cellStyle name="Normal 2 3 2 3 2" xfId="350" xr:uid="{00000000-0005-0000-0000-000021010000}"/>
    <cellStyle name="Normal 2 3 3" xfId="273" xr:uid="{00000000-0005-0000-0000-000022010000}"/>
    <cellStyle name="Normal 2 3 3 2" xfId="306" xr:uid="{00000000-0005-0000-0000-000023010000}"/>
    <cellStyle name="Normal 2 3 3 2 2" xfId="379" xr:uid="{00000000-0005-0000-0000-000024010000}"/>
    <cellStyle name="Normal 2 3 3 3" xfId="359" xr:uid="{00000000-0005-0000-0000-000025010000}"/>
    <cellStyle name="Normal 2 3 4" xfId="278" xr:uid="{00000000-0005-0000-0000-000026010000}"/>
    <cellStyle name="Normal 2 3 4 2" xfId="385" xr:uid="{00000000-0005-0000-0000-000027010000}"/>
    <cellStyle name="Normal 2 3 5" xfId="308" xr:uid="{00000000-0005-0000-0000-000028010000}"/>
    <cellStyle name="Normal 2 3 5 2" xfId="364" xr:uid="{00000000-0005-0000-0000-000029010000}"/>
    <cellStyle name="Normal 2 3 6" xfId="343" xr:uid="{00000000-0005-0000-0000-00002A010000}"/>
    <cellStyle name="Normal 2 3 7" xfId="333" xr:uid="{00000000-0005-0000-0000-00002B010000}"/>
    <cellStyle name="Normal 2 4" xfId="237" xr:uid="{00000000-0005-0000-0000-00002C010000}"/>
    <cellStyle name="Normal 2 4 2" xfId="317" xr:uid="{00000000-0005-0000-0000-00002D010000}"/>
    <cellStyle name="Normal 2 4 3" xfId="301" xr:uid="{00000000-0005-0000-0000-00002E010000}"/>
    <cellStyle name="Normal 2 5" xfId="402" xr:uid="{00000000-0005-0000-0000-00002F010000}"/>
    <cellStyle name="Normal 2 6" xfId="405" xr:uid="{A6E1FC7F-EA41-4789-AF1D-0F8F1533013A}"/>
    <cellStyle name="Normal 3" xfId="46" xr:uid="{00000000-0005-0000-0000-000030010000}"/>
    <cellStyle name="Normal 3 2" xfId="241" xr:uid="{00000000-0005-0000-0000-000031010000}"/>
    <cellStyle name="Normal 3 2 2" xfId="320" xr:uid="{00000000-0005-0000-0000-000032010000}"/>
    <cellStyle name="Normal 3 2 3" xfId="292" xr:uid="{00000000-0005-0000-0000-000033010000}"/>
    <cellStyle name="Normal 3 3" xfId="302" xr:uid="{00000000-0005-0000-0000-000034010000}"/>
    <cellStyle name="Normal 4" xfId="50" xr:uid="{00000000-0005-0000-0000-000035010000}"/>
    <cellStyle name="Normal 4 2" xfId="242" xr:uid="{00000000-0005-0000-0000-000036010000}"/>
    <cellStyle name="Normal 4 2 2" xfId="293" xr:uid="{00000000-0005-0000-0000-000037010000}"/>
    <cellStyle name="Normal 4 2 2 2" xfId="371" xr:uid="{00000000-0005-0000-0000-000038010000}"/>
    <cellStyle name="Normal 4 2 3" xfId="321" xr:uid="{00000000-0005-0000-0000-000039010000}"/>
    <cellStyle name="Normal 4 2 3 2" xfId="351" xr:uid="{00000000-0005-0000-0000-00003A010000}"/>
    <cellStyle name="Normal 4 2 4" xfId="266" xr:uid="{00000000-0005-0000-0000-00003B010000}"/>
    <cellStyle name="Normal 4 3" xfId="280" xr:uid="{00000000-0005-0000-0000-00003C010000}"/>
    <cellStyle name="Normal 4 3 2" xfId="366" xr:uid="{00000000-0005-0000-0000-00003D010000}"/>
    <cellStyle name="Normal 4 4" xfId="310" xr:uid="{00000000-0005-0000-0000-00003E010000}"/>
    <cellStyle name="Normal 4 4 2" xfId="345" xr:uid="{00000000-0005-0000-0000-00003F010000}"/>
    <cellStyle name="Normal 4 5" xfId="335" xr:uid="{00000000-0005-0000-0000-000040010000}"/>
    <cellStyle name="Normal 4 6" xfId="259" xr:uid="{00000000-0005-0000-0000-000041010000}"/>
    <cellStyle name="Normal 5" xfId="51" xr:uid="{00000000-0005-0000-0000-000042010000}"/>
    <cellStyle name="Normal 5 2" xfId="231" xr:uid="{00000000-0005-0000-0000-000043010000}"/>
    <cellStyle name="Normal 5 2 2" xfId="314" xr:uid="{00000000-0005-0000-0000-000044010000}"/>
    <cellStyle name="Normal 5 2 3" xfId="294" xr:uid="{00000000-0005-0000-0000-000045010000}"/>
    <cellStyle name="Normal 5 3" xfId="243" xr:uid="{00000000-0005-0000-0000-000046010000}"/>
    <cellStyle name="Normal 5 3 2" xfId="322" xr:uid="{00000000-0005-0000-0000-000047010000}"/>
    <cellStyle name="Normal 5 3 3" xfId="281" xr:uid="{00000000-0005-0000-0000-000048010000}"/>
    <cellStyle name="Normal 5 4" xfId="346" xr:uid="{00000000-0005-0000-0000-000049010000}"/>
    <cellStyle name="Normal 5 5" xfId="260" xr:uid="{00000000-0005-0000-0000-00004A010000}"/>
    <cellStyle name="Normal 6" xfId="52" xr:uid="{00000000-0005-0000-0000-00004B010000}"/>
    <cellStyle name="Normal 6 2" xfId="244" xr:uid="{00000000-0005-0000-0000-00004C010000}"/>
    <cellStyle name="Normal 6 2 2" xfId="323" xr:uid="{00000000-0005-0000-0000-00004D010000}"/>
    <cellStyle name="Normal 6 2 3" xfId="295" xr:uid="{00000000-0005-0000-0000-00004E010000}"/>
    <cellStyle name="Normal 7" xfId="236" xr:uid="{00000000-0005-0000-0000-00004F010000}"/>
    <cellStyle name="Normal 7 2" xfId="284" xr:uid="{00000000-0005-0000-0000-000050010000}"/>
    <cellStyle name="Normal 7 2 2" xfId="373" xr:uid="{00000000-0005-0000-0000-000051010000}"/>
    <cellStyle name="Normal 7 3" xfId="316" xr:uid="{00000000-0005-0000-0000-000052010000}"/>
    <cellStyle name="Normal 7 3 2" xfId="353" xr:uid="{00000000-0005-0000-0000-000053010000}"/>
    <cellStyle name="Normal 7 4" xfId="267" xr:uid="{00000000-0005-0000-0000-000054010000}"/>
    <cellStyle name="Normal 8" xfId="247" xr:uid="{00000000-0005-0000-0000-000055010000}"/>
    <cellStyle name="Normal 8 2" xfId="383" xr:uid="{00000000-0005-0000-0000-000056010000}"/>
    <cellStyle name="Normal 9" xfId="331" xr:uid="{00000000-0005-0000-0000-000057010000}"/>
    <cellStyle name="Normalno 2" xfId="2" xr:uid="{00000000-0005-0000-0000-00005A010000}"/>
    <cellStyle name="Normalno 2 2" xfId="245" xr:uid="{00000000-0005-0000-0000-00005B010000}"/>
    <cellStyle name="Normalno 2 2 2" xfId="296" xr:uid="{00000000-0005-0000-0000-00005C010000}"/>
    <cellStyle name="Normalno 2 2 2 2" xfId="369" xr:uid="{00000000-0005-0000-0000-00005D010000}"/>
    <cellStyle name="Normalno 2 2 3" xfId="324" xr:uid="{00000000-0005-0000-0000-00005E010000}"/>
    <cellStyle name="Normalno 2 2 3 2" xfId="349" xr:uid="{00000000-0005-0000-0000-00005F010000}"/>
    <cellStyle name="Normalno 2 2 4" xfId="265" xr:uid="{00000000-0005-0000-0000-000060010000}"/>
    <cellStyle name="Normalno 2 3" xfId="251" xr:uid="{00000000-0005-0000-0000-000061010000}"/>
    <cellStyle name="Normalno 2 3 2" xfId="269" xr:uid="{00000000-0005-0000-0000-000062010000}"/>
    <cellStyle name="Normalno 2 3 2 2" xfId="254" xr:uid="{00000000-0005-0000-0000-000063010000}"/>
    <cellStyle name="Normalno 2 3 2 2 2" xfId="375" xr:uid="{00000000-0005-0000-0000-000064010000}"/>
    <cellStyle name="Normalno 2 3 2 3" xfId="355" xr:uid="{00000000-0005-0000-0000-000065010000}"/>
    <cellStyle name="Normalno 2 3 3" xfId="386" xr:uid="{00000000-0005-0000-0000-000066010000}"/>
    <cellStyle name="Normalno 2 3 4" xfId="372" xr:uid="{00000000-0005-0000-0000-000067010000}"/>
    <cellStyle name="Normalno 2 3 5" xfId="352" xr:uid="{00000000-0005-0000-0000-000068010000}"/>
    <cellStyle name="Normalno 2 3 6" xfId="339" xr:uid="{00000000-0005-0000-0000-000069010000}"/>
    <cellStyle name="Normalno 2 4" xfId="272" xr:uid="{00000000-0005-0000-0000-00006A010000}"/>
    <cellStyle name="Normalno 2 4 2" xfId="378" xr:uid="{00000000-0005-0000-0000-00006B010000}"/>
    <cellStyle name="Normalno 2 4 3" xfId="358" xr:uid="{00000000-0005-0000-0000-00006C010000}"/>
    <cellStyle name="Normalno 2 5" xfId="276" xr:uid="{00000000-0005-0000-0000-00006D010000}"/>
    <cellStyle name="Normalno 2 5 2" xfId="382" xr:uid="{00000000-0005-0000-0000-00006E010000}"/>
    <cellStyle name="Normalno 2 5 3" xfId="362" xr:uid="{00000000-0005-0000-0000-00006F010000}"/>
    <cellStyle name="Normalno 2 6" xfId="277" xr:uid="{00000000-0005-0000-0000-000070010000}"/>
    <cellStyle name="Normalno 2 6 2" xfId="384" xr:uid="{00000000-0005-0000-0000-000071010000}"/>
    <cellStyle name="Normalno 2 7" xfId="307" xr:uid="{00000000-0005-0000-0000-000072010000}"/>
    <cellStyle name="Normalno 2 7 2" xfId="363" xr:uid="{00000000-0005-0000-0000-000073010000}"/>
    <cellStyle name="Normalno 2 8" xfId="342" xr:uid="{00000000-0005-0000-0000-000074010000}"/>
    <cellStyle name="Normalno 2 9" xfId="332" xr:uid="{00000000-0005-0000-0000-000075010000}"/>
    <cellStyle name="Percent" xfId="252" builtinId="5"/>
    <cellStyle name="Percent 2" xfId="47" xr:uid="{00000000-0005-0000-0000-000077010000}"/>
    <cellStyle name="Percent 2 2" xfId="246" xr:uid="{00000000-0005-0000-0000-000078010000}"/>
    <cellStyle name="Percent 2 2 2" xfId="325" xr:uid="{00000000-0005-0000-0000-000079010000}"/>
    <cellStyle name="Percent 2 2 3" xfId="297" xr:uid="{00000000-0005-0000-0000-00007A010000}"/>
    <cellStyle name="Percent 2 3" xfId="248" xr:uid="{00000000-0005-0000-0000-00007B010000}"/>
    <cellStyle name="Percent 3" xfId="100" xr:uid="{00000000-0005-0000-0000-00007C010000}"/>
    <cellStyle name="Percent 3 2" xfId="298" xr:uid="{00000000-0005-0000-0000-00007D010000}"/>
    <cellStyle name="Percent 3 2 2" xfId="368" xr:uid="{00000000-0005-0000-0000-00007E010000}"/>
    <cellStyle name="Percent 3 3" xfId="270" xr:uid="{00000000-0005-0000-0000-00007F010000}"/>
    <cellStyle name="Percent 3 3 2" xfId="376" xr:uid="{00000000-0005-0000-0000-000080010000}"/>
    <cellStyle name="Percent 3 3 3" xfId="356" xr:uid="{00000000-0005-0000-0000-000081010000}"/>
    <cellStyle name="Percent 3 4" xfId="283" xr:uid="{00000000-0005-0000-0000-000082010000}"/>
    <cellStyle name="Percent 3 4 2" xfId="348" xr:uid="{00000000-0005-0000-0000-000083010000}"/>
    <cellStyle name="Percent 3 5" xfId="312" xr:uid="{00000000-0005-0000-0000-000084010000}"/>
    <cellStyle name="Percent 3 6" xfId="336" xr:uid="{00000000-0005-0000-0000-000085010000}"/>
    <cellStyle name="Percent 3 7" xfId="264" xr:uid="{00000000-0005-0000-0000-000086010000}"/>
    <cellStyle name="Percent 4" xfId="286" xr:uid="{00000000-0005-0000-0000-000087010000}"/>
    <cellStyle name="Postotak 2" xfId="232" xr:uid="{00000000-0005-0000-0000-000088010000}"/>
    <cellStyle name="TableStyleLight1" xfId="115" xr:uid="{00000000-0005-0000-0000-000089010000}"/>
    <cellStyle name="TableStyleLight1 2" xfId="299" xr:uid="{00000000-0005-0000-0000-00008A010000}"/>
    <cellStyle name="TableStyleLight1 2 2" xfId="387" xr:uid="{00000000-0005-0000-0000-00008B010000}"/>
    <cellStyle name="TableStyleLight1 2 3" xfId="399" xr:uid="{00000000-0005-0000-0000-00008C010000}"/>
    <cellStyle name="TableStyleLight1 2 4" xfId="261" xr:uid="{00000000-0005-0000-0000-00008D010000}"/>
    <cellStyle name="TableStyleLight1 2 5" xfId="393" xr:uid="{00000000-0005-0000-0000-00008E010000}"/>
    <cellStyle name="TableStyleLight1 3" xfId="303" xr:uid="{00000000-0005-0000-0000-00008F010000}"/>
    <cellStyle name="TableStyleLight1 3 2" xfId="388" xr:uid="{00000000-0005-0000-0000-000090010000}"/>
    <cellStyle name="TableStyleLight1 3 3" xfId="255" xr:uid="{00000000-0005-0000-0000-000091010000}"/>
    <cellStyle name="TableStyleLight1 3 4" xfId="397" xr:uid="{00000000-0005-0000-0000-000092010000}"/>
    <cellStyle name="TableStyleLight1 3 5" xfId="263" xr:uid="{00000000-0005-0000-0000-000093010000}"/>
    <cellStyle name="Valuta 2" xfId="233" xr:uid="{00000000-0005-0000-0000-000094010000}"/>
    <cellStyle name="Valuta 3" xfId="404" xr:uid="{30735FDF-9325-444C-A986-15F4C8958A3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619250" cy="49741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492942" y="8067675"/>
          <a:ext cx="1619250" cy="4974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opLeftCell="A8" zoomScaleNormal="100" workbookViewId="0">
      <selection activeCell="E10" sqref="E10:H10"/>
    </sheetView>
  </sheetViews>
  <sheetFormatPr defaultColWidth="9.1796875" defaultRowHeight="14"/>
  <cols>
    <col min="1" max="1" width="3.7265625" style="14" customWidth="1"/>
    <col min="2" max="7" width="9.1796875" style="14"/>
    <col min="8" max="8" width="18" style="14" customWidth="1"/>
    <col min="9" max="9" width="22.453125" style="14" customWidth="1"/>
    <col min="10" max="16384" width="9.1796875" style="14"/>
  </cols>
  <sheetData>
    <row r="1" spans="1:1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8.5">
      <c r="A3" s="13"/>
      <c r="B3" s="228" t="s">
        <v>23</v>
      </c>
      <c r="C3" s="228"/>
      <c r="D3" s="228"/>
      <c r="E3" s="228"/>
      <c r="F3" s="228"/>
      <c r="G3" s="228"/>
      <c r="H3" s="228"/>
      <c r="I3" s="13"/>
      <c r="J3" s="13"/>
      <c r="K3" s="13"/>
      <c r="L3" s="13"/>
      <c r="M3" s="13"/>
    </row>
    <row r="4" spans="1:13" ht="17.5">
      <c r="A4" s="13"/>
      <c r="B4" s="15"/>
      <c r="C4" s="15"/>
      <c r="D4" s="15"/>
      <c r="E4" s="15"/>
      <c r="F4" s="15"/>
      <c r="G4" s="15"/>
      <c r="H4" s="15"/>
      <c r="I4" s="13"/>
      <c r="J4" s="13"/>
      <c r="K4" s="13"/>
      <c r="L4" s="13"/>
      <c r="M4" s="13"/>
    </row>
    <row r="5" spans="1:13" ht="14.5" thickBo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5" thickTop="1" thickBot="1">
      <c r="B6" s="229" t="s">
        <v>24</v>
      </c>
      <c r="C6" s="230"/>
      <c r="D6" s="230"/>
      <c r="E6" s="231"/>
      <c r="F6" s="231"/>
      <c r="G6" s="231"/>
      <c r="H6" s="231"/>
      <c r="I6" s="13"/>
      <c r="J6" s="13"/>
      <c r="K6" s="13"/>
      <c r="L6" s="13"/>
    </row>
    <row r="7" spans="1:13" ht="14.5" thickTop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3" ht="14.5">
      <c r="A8" s="13"/>
      <c r="B8" s="209" t="s">
        <v>25</v>
      </c>
      <c r="C8" s="209"/>
      <c r="D8" s="209"/>
      <c r="E8" s="209"/>
      <c r="F8" s="209"/>
      <c r="G8" s="209"/>
      <c r="H8" s="209"/>
      <c r="I8" s="13"/>
      <c r="J8" s="13"/>
      <c r="K8" s="13"/>
      <c r="L8" s="13"/>
      <c r="M8" s="13"/>
    </row>
    <row r="9" spans="1:13" ht="14.5">
      <c r="A9" s="13"/>
      <c r="B9" s="232" t="s">
        <v>26</v>
      </c>
      <c r="C9" s="232"/>
      <c r="D9" s="232"/>
      <c r="E9" s="233" t="s">
        <v>40</v>
      </c>
      <c r="F9" s="234"/>
      <c r="G9" s="234"/>
      <c r="H9" s="234"/>
      <c r="I9" s="13"/>
      <c r="J9" s="13"/>
      <c r="K9" s="13"/>
      <c r="L9" s="13"/>
      <c r="M9" s="13"/>
    </row>
    <row r="10" spans="1:13" ht="14.5">
      <c r="A10" s="13"/>
      <c r="B10" s="222" t="s">
        <v>27</v>
      </c>
      <c r="C10" s="222"/>
      <c r="D10" s="222"/>
      <c r="E10" s="223" t="s">
        <v>188</v>
      </c>
      <c r="F10" s="224"/>
      <c r="G10" s="224"/>
      <c r="H10" s="224"/>
      <c r="I10" s="13"/>
      <c r="J10" s="13"/>
      <c r="K10" s="13"/>
      <c r="L10" s="13"/>
      <c r="M10" s="13"/>
    </row>
    <row r="11" spans="1:13" ht="14.5">
      <c r="A11" s="13"/>
      <c r="B11" s="222" t="s">
        <v>4</v>
      </c>
      <c r="C11" s="222"/>
      <c r="D11" s="222"/>
      <c r="E11" s="225">
        <v>64192076379</v>
      </c>
      <c r="F11" s="225"/>
      <c r="G11" s="225"/>
      <c r="H11" s="225"/>
      <c r="I11" s="13"/>
      <c r="J11" s="13"/>
      <c r="K11" s="13"/>
      <c r="L11" s="13"/>
      <c r="M11" s="13"/>
    </row>
    <row r="12" spans="1:13" ht="30" customHeight="1">
      <c r="A12" s="13"/>
      <c r="B12" s="222" t="s">
        <v>28</v>
      </c>
      <c r="C12" s="222"/>
      <c r="D12" s="222"/>
      <c r="E12" s="226" t="s">
        <v>41</v>
      </c>
      <c r="F12" s="227"/>
      <c r="G12" s="227"/>
      <c r="H12" s="227"/>
      <c r="I12" s="13"/>
      <c r="J12" s="13"/>
      <c r="K12" s="13"/>
      <c r="L12" s="13"/>
      <c r="M12" s="13"/>
    </row>
    <row r="13" spans="1:13" ht="14.5">
      <c r="A13" s="13"/>
      <c r="B13" s="16"/>
      <c r="C13" s="16"/>
      <c r="D13" s="16"/>
      <c r="E13" s="16"/>
      <c r="F13" s="16"/>
      <c r="G13" s="16"/>
      <c r="H13" s="16"/>
      <c r="I13" s="13"/>
      <c r="J13" s="13"/>
      <c r="K13" s="13"/>
      <c r="L13" s="13"/>
      <c r="M13" s="13"/>
    </row>
    <row r="14" spans="1:13" ht="14.5" customHeight="1">
      <c r="A14" s="13"/>
      <c r="B14" s="209" t="s">
        <v>29</v>
      </c>
      <c r="C14" s="209"/>
      <c r="D14" s="209"/>
      <c r="E14" s="209"/>
      <c r="F14" s="209"/>
      <c r="G14" s="209"/>
      <c r="H14" s="209"/>
      <c r="I14" s="209"/>
      <c r="J14" s="13"/>
      <c r="K14" s="13"/>
      <c r="L14" s="13"/>
      <c r="M14" s="13"/>
    </row>
    <row r="15" spans="1:13" ht="15" customHeight="1">
      <c r="A15" s="13"/>
      <c r="B15" s="209"/>
      <c r="C15" s="209"/>
      <c r="D15" s="209"/>
      <c r="E15" s="209"/>
      <c r="F15" s="209"/>
      <c r="G15" s="209"/>
      <c r="H15" s="209"/>
      <c r="I15" s="209"/>
      <c r="J15" s="13"/>
      <c r="K15" s="13"/>
      <c r="L15" s="13"/>
      <c r="M15" s="13"/>
    </row>
    <row r="16" spans="1:13" s="20" customFormat="1" ht="29">
      <c r="A16" s="17"/>
      <c r="B16" s="18" t="s">
        <v>30</v>
      </c>
      <c r="C16" s="208" t="s">
        <v>31</v>
      </c>
      <c r="D16" s="208"/>
      <c r="E16" s="208"/>
      <c r="F16" s="208"/>
      <c r="G16" s="208"/>
      <c r="H16" s="208"/>
      <c r="I16" s="19" t="s">
        <v>102</v>
      </c>
      <c r="J16" s="17"/>
      <c r="K16" s="17"/>
      <c r="L16" s="17"/>
      <c r="M16" s="17"/>
    </row>
    <row r="17" spans="1:13" s="20" customFormat="1" ht="14.5">
      <c r="A17" s="17"/>
      <c r="B17" s="119" t="s">
        <v>32</v>
      </c>
      <c r="C17" s="219" t="s">
        <v>181</v>
      </c>
      <c r="D17" s="220"/>
      <c r="E17" s="220"/>
      <c r="F17" s="220"/>
      <c r="G17" s="220"/>
      <c r="H17" s="221"/>
      <c r="I17" s="137">
        <f>Imovina!F15</f>
        <v>0</v>
      </c>
      <c r="J17" s="17"/>
      <c r="K17" s="17"/>
      <c r="L17" s="17"/>
      <c r="M17" s="17"/>
    </row>
    <row r="18" spans="1:13" ht="14.5">
      <c r="A18" s="13"/>
      <c r="B18" s="21" t="s">
        <v>33</v>
      </c>
      <c r="C18" s="212" t="s">
        <v>34</v>
      </c>
      <c r="D18" s="212"/>
      <c r="E18" s="212"/>
      <c r="F18" s="212"/>
      <c r="G18" s="212"/>
      <c r="H18" s="212"/>
      <c r="I18" s="138">
        <f>'Opća odgovornost'!G12</f>
        <v>0</v>
      </c>
      <c r="J18" s="13"/>
      <c r="K18" s="13"/>
      <c r="L18" s="13"/>
      <c r="M18" s="13"/>
    </row>
    <row r="19" spans="1:13" ht="14.5">
      <c r="A19" s="13"/>
      <c r="B19" s="22" t="s">
        <v>42</v>
      </c>
      <c r="C19" s="212" t="s">
        <v>35</v>
      </c>
      <c r="D19" s="212"/>
      <c r="E19" s="212"/>
      <c r="F19" s="212"/>
      <c r="G19" s="212"/>
      <c r="H19" s="212"/>
      <c r="I19" s="138">
        <f>'Profesionalna odgovornost'!G8</f>
        <v>0</v>
      </c>
      <c r="J19" s="13"/>
      <c r="K19" s="13"/>
      <c r="L19" s="13"/>
      <c r="M19" s="13"/>
    </row>
    <row r="20" spans="1:13" ht="14.5">
      <c r="A20" s="13"/>
      <c r="B20" s="28" t="s">
        <v>43</v>
      </c>
      <c r="C20" s="213" t="s">
        <v>44</v>
      </c>
      <c r="D20" s="214"/>
      <c r="E20" s="214"/>
      <c r="F20" s="214"/>
      <c r="G20" s="214"/>
      <c r="H20" s="215"/>
      <c r="I20" s="139" t="e">
        <f>AO!#REF!</f>
        <v>#REF!</v>
      </c>
      <c r="J20" s="13"/>
      <c r="K20" s="13"/>
      <c r="L20" s="13"/>
      <c r="M20" s="13"/>
    </row>
    <row r="21" spans="1:13" ht="15" thickBot="1">
      <c r="A21" s="13"/>
      <c r="B21" s="42" t="s">
        <v>180</v>
      </c>
      <c r="C21" s="216" t="s">
        <v>45</v>
      </c>
      <c r="D21" s="217"/>
      <c r="E21" s="217"/>
      <c r="F21" s="217"/>
      <c r="G21" s="217"/>
      <c r="H21" s="218"/>
      <c r="I21" s="140" t="e">
        <f>AK!#REF!</f>
        <v>#REF!</v>
      </c>
      <c r="J21" s="13"/>
      <c r="K21" s="13"/>
      <c r="L21" s="13"/>
      <c r="M21" s="13"/>
    </row>
    <row r="22" spans="1:13" ht="14.5">
      <c r="A22" s="13"/>
      <c r="B22" s="210" t="s">
        <v>36</v>
      </c>
      <c r="C22" s="210"/>
      <c r="D22" s="210"/>
      <c r="E22" s="210"/>
      <c r="F22" s="210"/>
      <c r="G22" s="210"/>
      <c r="H22" s="210"/>
      <c r="I22" s="134" t="e">
        <f>SUM(I18:I21)</f>
        <v>#REF!</v>
      </c>
      <c r="J22" s="13"/>
      <c r="K22" s="13"/>
      <c r="L22" s="13"/>
      <c r="M22" s="13"/>
    </row>
    <row r="23" spans="1:13" ht="14.5">
      <c r="A23" s="13"/>
      <c r="B23" s="211" t="s">
        <v>37</v>
      </c>
      <c r="C23" s="211"/>
      <c r="D23" s="211"/>
      <c r="E23" s="211"/>
      <c r="F23" s="211"/>
      <c r="G23" s="211"/>
      <c r="H23" s="211"/>
      <c r="I23" s="135" t="s">
        <v>100</v>
      </c>
      <c r="J23" s="13"/>
      <c r="K23" s="13"/>
      <c r="L23" s="13"/>
      <c r="M23" s="13"/>
    </row>
    <row r="24" spans="1:13" ht="14.5">
      <c r="A24" s="13"/>
      <c r="B24" s="211" t="s">
        <v>38</v>
      </c>
      <c r="C24" s="211"/>
      <c r="D24" s="211"/>
      <c r="E24" s="211"/>
      <c r="F24" s="211"/>
      <c r="G24" s="211"/>
      <c r="H24" s="211"/>
      <c r="I24" s="136" t="e">
        <f>I22</f>
        <v>#REF!</v>
      </c>
      <c r="J24" s="13"/>
      <c r="K24" s="13"/>
      <c r="L24" s="13"/>
      <c r="M24" s="13"/>
    </row>
    <row r="25" spans="1:1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</sheetData>
  <mergeCells count="22">
    <mergeCell ref="B3:H3"/>
    <mergeCell ref="B6:D6"/>
    <mergeCell ref="E6:H6"/>
    <mergeCell ref="B8:H8"/>
    <mergeCell ref="B9:D9"/>
    <mergeCell ref="E9:H9"/>
    <mergeCell ref="B10:D10"/>
    <mergeCell ref="E10:H10"/>
    <mergeCell ref="B11:D11"/>
    <mergeCell ref="E11:H11"/>
    <mergeCell ref="B12:D12"/>
    <mergeCell ref="E12:H12"/>
    <mergeCell ref="C16:H16"/>
    <mergeCell ref="B14:I15"/>
    <mergeCell ref="B22:H22"/>
    <mergeCell ref="B23:H23"/>
    <mergeCell ref="B24:H24"/>
    <mergeCell ref="C18:H18"/>
    <mergeCell ref="C19:H19"/>
    <mergeCell ref="C20:H20"/>
    <mergeCell ref="C21:H21"/>
    <mergeCell ref="C17:H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topLeftCell="A13" zoomScale="90" zoomScaleNormal="90" workbookViewId="0">
      <selection activeCell="B44" sqref="B44:B47"/>
    </sheetView>
  </sheetViews>
  <sheetFormatPr defaultColWidth="8.81640625" defaultRowHeight="14.5"/>
  <cols>
    <col min="1" max="1" width="85" style="1" customWidth="1"/>
    <col min="2" max="2" width="34.54296875" style="1" customWidth="1"/>
    <col min="3" max="3" width="26" style="1" customWidth="1"/>
    <col min="4" max="4" width="16.7265625" style="1" customWidth="1"/>
    <col min="5" max="5" width="18.54296875" style="1" customWidth="1"/>
    <col min="6" max="6" width="17.1796875" style="1" customWidth="1"/>
    <col min="7" max="7" width="14" style="1" customWidth="1"/>
    <col min="8" max="8" width="18" style="1" customWidth="1"/>
    <col min="9" max="9" width="16.26953125" style="1" customWidth="1"/>
    <col min="10" max="10" width="14.7265625" style="1" customWidth="1"/>
    <col min="11" max="11" width="12.7265625" style="1" customWidth="1"/>
    <col min="12" max="12" width="13.26953125" style="1" customWidth="1"/>
    <col min="13" max="16384" width="8.81640625" style="1"/>
  </cols>
  <sheetData>
    <row r="1" spans="1:3">
      <c r="A1" s="235" t="s">
        <v>0</v>
      </c>
      <c r="B1" s="236"/>
      <c r="C1" s="84"/>
    </row>
    <row r="2" spans="1:3">
      <c r="A2" s="237"/>
      <c r="B2" s="237"/>
    </row>
    <row r="3" spans="1:3">
      <c r="A3" s="237"/>
      <c r="B3" s="237"/>
      <c r="C3"/>
    </row>
    <row r="4" spans="1:3" ht="29">
      <c r="A4" s="85" t="s">
        <v>136</v>
      </c>
      <c r="B4" s="86" t="s">
        <v>40</v>
      </c>
    </row>
    <row r="5" spans="1:3">
      <c r="A5" s="85" t="s">
        <v>137</v>
      </c>
      <c r="B5" s="87" t="s">
        <v>194</v>
      </c>
    </row>
    <row r="6" spans="1:3">
      <c r="A6" s="85" t="s">
        <v>3</v>
      </c>
      <c r="B6" s="88" t="s">
        <v>1</v>
      </c>
    </row>
    <row r="7" spans="1:3">
      <c r="A7" s="85" t="s">
        <v>4</v>
      </c>
      <c r="B7" s="87">
        <v>64192076379</v>
      </c>
    </row>
    <row r="8" spans="1:3" ht="29">
      <c r="A8" s="85" t="s">
        <v>5</v>
      </c>
      <c r="B8" s="89" t="s">
        <v>41</v>
      </c>
    </row>
    <row r="9" spans="1:3" ht="21">
      <c r="A9" s="124" t="s">
        <v>138</v>
      </c>
      <c r="B9" s="90"/>
    </row>
    <row r="10" spans="1:3">
      <c r="A10" s="91" t="s">
        <v>139</v>
      </c>
      <c r="B10" s="92">
        <v>172656</v>
      </c>
      <c r="C10"/>
    </row>
    <row r="11" spans="1:3">
      <c r="A11" s="93" t="s">
        <v>140</v>
      </c>
      <c r="B11" s="93" t="s">
        <v>141</v>
      </c>
      <c r="C11" s="93" t="s">
        <v>142</v>
      </c>
    </row>
    <row r="12" spans="1:3">
      <c r="A12" s="94" t="s">
        <v>143</v>
      </c>
      <c r="B12" s="93">
        <v>1982</v>
      </c>
      <c r="C12" s="95" t="s">
        <v>144</v>
      </c>
    </row>
    <row r="13" spans="1:3">
      <c r="A13" s="94" t="s">
        <v>195</v>
      </c>
      <c r="B13" s="93"/>
      <c r="C13" s="142"/>
    </row>
    <row r="14" spans="1:3" ht="21">
      <c r="A14" s="123" t="s">
        <v>145</v>
      </c>
      <c r="B14" s="96" t="s">
        <v>146</v>
      </c>
    </row>
    <row r="15" spans="1:3">
      <c r="A15" s="91" t="s">
        <v>147</v>
      </c>
      <c r="B15" s="97"/>
    </row>
    <row r="16" spans="1:3">
      <c r="A16" s="91" t="s">
        <v>148</v>
      </c>
      <c r="B16" s="97"/>
    </row>
    <row r="17" spans="1:12">
      <c r="A17" s="91" t="s">
        <v>149</v>
      </c>
      <c r="B17" s="97"/>
    </row>
    <row r="18" spans="1:12">
      <c r="A18" s="91" t="s">
        <v>150</v>
      </c>
      <c r="B18" s="97"/>
    </row>
    <row r="19" spans="1:12">
      <c r="A19" s="98" t="s">
        <v>14</v>
      </c>
      <c r="B19" s="99">
        <v>20000</v>
      </c>
    </row>
    <row r="20" spans="1:12" ht="21">
      <c r="A20" s="122" t="s">
        <v>151</v>
      </c>
      <c r="B20" s="100" t="s">
        <v>152</v>
      </c>
      <c r="C20" s="101" t="s">
        <v>153</v>
      </c>
    </row>
    <row r="21" spans="1:12">
      <c r="A21" s="102" t="s">
        <v>154</v>
      </c>
      <c r="B21" s="103"/>
      <c r="C21" s="104"/>
    </row>
    <row r="22" spans="1:12">
      <c r="A22" s="102" t="s">
        <v>155</v>
      </c>
      <c r="B22" s="103">
        <v>20</v>
      </c>
      <c r="C22" s="105">
        <v>2000</v>
      </c>
    </row>
    <row r="23" spans="1:12">
      <c r="A23" s="102" t="s">
        <v>156</v>
      </c>
      <c r="B23" s="103"/>
      <c r="C23" s="105">
        <f t="shared" ref="C23:C29" si="0">(B23/7.5345)</f>
        <v>0</v>
      </c>
    </row>
    <row r="24" spans="1:12">
      <c r="A24" s="102" t="s">
        <v>157</v>
      </c>
      <c r="B24" s="103"/>
      <c r="C24" s="105"/>
    </row>
    <row r="25" spans="1:12">
      <c r="A25" s="102" t="s">
        <v>158</v>
      </c>
      <c r="B25" s="103"/>
      <c r="C25" s="105">
        <f t="shared" si="0"/>
        <v>0</v>
      </c>
    </row>
    <row r="26" spans="1:12">
      <c r="A26" s="106" t="s">
        <v>159</v>
      </c>
      <c r="B26" s="103"/>
      <c r="C26" s="105">
        <f t="shared" si="0"/>
        <v>0</v>
      </c>
    </row>
    <row r="27" spans="1:12">
      <c r="A27" s="102" t="s">
        <v>160</v>
      </c>
      <c r="B27" s="103"/>
      <c r="C27" s="105">
        <v>1000</v>
      </c>
    </row>
    <row r="28" spans="1:12">
      <c r="A28" s="102" t="s">
        <v>161</v>
      </c>
      <c r="B28" s="103"/>
      <c r="C28" s="105">
        <f t="shared" si="0"/>
        <v>0</v>
      </c>
    </row>
    <row r="29" spans="1:12">
      <c r="A29" s="102" t="s">
        <v>162</v>
      </c>
      <c r="B29" s="103"/>
      <c r="C29" s="107">
        <f t="shared" si="0"/>
        <v>0</v>
      </c>
    </row>
    <row r="30" spans="1:12">
      <c r="A30" s="108"/>
      <c r="B30" s="109"/>
      <c r="C30" s="110">
        <f>SUM(C22:C29)</f>
        <v>3000</v>
      </c>
    </row>
    <row r="32" spans="1:12">
      <c r="A32" s="240" t="s">
        <v>163</v>
      </c>
      <c r="B32" s="111" t="s">
        <v>164</v>
      </c>
      <c r="C32" s="112"/>
      <c r="D32" s="112"/>
      <c r="E32" s="112"/>
      <c r="F32" s="112"/>
      <c r="G32" s="113"/>
      <c r="H32" s="241" t="s">
        <v>165</v>
      </c>
      <c r="I32" s="242"/>
      <c r="J32" s="242"/>
      <c r="K32" s="242"/>
      <c r="L32" s="243"/>
    </row>
    <row r="33" spans="1:12" ht="52">
      <c r="A33" s="240"/>
      <c r="B33" s="114" t="s">
        <v>166</v>
      </c>
      <c r="C33" s="114" t="s">
        <v>167</v>
      </c>
      <c r="D33" s="114" t="s">
        <v>168</v>
      </c>
      <c r="E33" s="114" t="s">
        <v>169</v>
      </c>
      <c r="F33" s="114" t="s">
        <v>170</v>
      </c>
      <c r="G33" s="114" t="s">
        <v>171</v>
      </c>
      <c r="H33" s="114" t="s">
        <v>172</v>
      </c>
      <c r="I33" s="114" t="s">
        <v>173</v>
      </c>
      <c r="J33" s="114" t="s">
        <v>174</v>
      </c>
      <c r="K33" s="114" t="s">
        <v>175</v>
      </c>
      <c r="L33" s="114" t="s">
        <v>171</v>
      </c>
    </row>
    <row r="34" spans="1:12">
      <c r="A34" s="115" t="s">
        <v>176</v>
      </c>
      <c r="B34" s="116" t="s">
        <v>177</v>
      </c>
      <c r="C34" s="117" t="s">
        <v>178</v>
      </c>
      <c r="D34" s="117" t="s">
        <v>178</v>
      </c>
      <c r="E34" s="116" t="s">
        <v>177</v>
      </c>
      <c r="F34" s="117" t="s">
        <v>178</v>
      </c>
      <c r="G34" s="116"/>
      <c r="H34" s="116" t="s">
        <v>178</v>
      </c>
      <c r="I34" s="116" t="s">
        <v>178</v>
      </c>
      <c r="J34" s="117" t="s">
        <v>178</v>
      </c>
      <c r="K34" s="117" t="s">
        <v>177</v>
      </c>
      <c r="L34" s="118"/>
    </row>
    <row r="35" spans="1:12" ht="36" customHeight="1">
      <c r="A35" s="244" t="s">
        <v>179</v>
      </c>
      <c r="B35" s="244"/>
    </row>
    <row r="36" spans="1:12">
      <c r="A36" s="245"/>
      <c r="B36" s="245"/>
    </row>
    <row r="37" spans="1:12">
      <c r="A37" s="246"/>
      <c r="B37" s="246"/>
    </row>
    <row r="38" spans="1:12" ht="26">
      <c r="A38" s="125" t="s">
        <v>182</v>
      </c>
      <c r="B38" s="121"/>
    </row>
    <row r="39" spans="1:12">
      <c r="A39" s="51" t="s">
        <v>46</v>
      </c>
      <c r="B39" s="29">
        <v>120</v>
      </c>
    </row>
    <row r="40" spans="1:12">
      <c r="A40" s="51" t="s">
        <v>196</v>
      </c>
      <c r="B40" s="120">
        <v>3452277.28</v>
      </c>
    </row>
    <row r="41" spans="1:12">
      <c r="A41" s="51" t="s">
        <v>197</v>
      </c>
      <c r="B41" s="120">
        <v>1458427.23</v>
      </c>
    </row>
    <row r="42" spans="1:12">
      <c r="A42" s="247"/>
      <c r="B42" s="247"/>
    </row>
    <row r="43" spans="1:12">
      <c r="A43" s="238" t="s">
        <v>198</v>
      </c>
      <c r="B43" s="239"/>
    </row>
    <row r="44" spans="1:12">
      <c r="A44" s="52" t="s">
        <v>48</v>
      </c>
      <c r="B44" s="31">
        <v>50</v>
      </c>
    </row>
    <row r="45" spans="1:12">
      <c r="A45" s="52" t="s">
        <v>49</v>
      </c>
      <c r="B45" s="30">
        <v>5</v>
      </c>
    </row>
    <row r="46" spans="1:12">
      <c r="A46" s="53" t="s">
        <v>50</v>
      </c>
      <c r="B46" s="30">
        <v>6</v>
      </c>
    </row>
    <row r="47" spans="1:12">
      <c r="A47" s="52" t="s">
        <v>51</v>
      </c>
      <c r="B47" s="30">
        <v>42</v>
      </c>
    </row>
  </sheetData>
  <mergeCells count="9">
    <mergeCell ref="H32:L32"/>
    <mergeCell ref="A35:B35"/>
    <mergeCell ref="A36:B37"/>
    <mergeCell ref="A42:B42"/>
    <mergeCell ref="A1:B1"/>
    <mergeCell ref="A2:B2"/>
    <mergeCell ref="A3:B3"/>
    <mergeCell ref="A43:B43"/>
    <mergeCell ref="A32:A33"/>
  </mergeCells>
  <pageMargins left="0.7" right="0.7" top="0.75" bottom="0.75" header="0.3" footer="0.3"/>
  <pageSetup paperSize="9" orientation="landscape" r:id="rId1"/>
  <headerFooter>
    <oddHeader>&amp;LOznaka:2-Fo-22&amp;CVerzija:0.1&amp;RDatum verzije: 24.08.2015.</oddHeader>
    <oddFooter>&amp;LIzradio: Ime i prezime&amp;ROdobrio: Ime i prezime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566A6-E394-4BD2-897C-7C1A90EFA61D}">
  <dimension ref="A3:F21"/>
  <sheetViews>
    <sheetView topLeftCell="A8" zoomScale="90" zoomScaleNormal="90" workbookViewId="0">
      <selection activeCell="C18" sqref="C18:D18"/>
    </sheetView>
  </sheetViews>
  <sheetFormatPr defaultColWidth="10.81640625" defaultRowHeight="14.5"/>
  <cols>
    <col min="1" max="1" width="3.81640625" style="68" customWidth="1"/>
    <col min="2" max="2" width="4.7265625" style="68" bestFit="1" customWidth="1"/>
    <col min="3" max="3" width="50.54296875" style="81" customWidth="1"/>
    <col min="4" max="4" width="53.54296875" style="81" customWidth="1"/>
    <col min="5" max="5" width="20.81640625" style="82" customWidth="1"/>
    <col min="6" max="6" width="19" style="82" customWidth="1"/>
    <col min="7" max="16384" width="10.81640625" style="68"/>
  </cols>
  <sheetData>
    <row r="3" spans="1:6">
      <c r="A3" s="250"/>
      <c r="B3" s="251" t="s">
        <v>124</v>
      </c>
      <c r="C3" s="251"/>
      <c r="D3" s="251"/>
      <c r="E3" s="251"/>
      <c r="F3" s="251"/>
    </row>
    <row r="4" spans="1:6">
      <c r="A4" s="250"/>
      <c r="B4" s="252"/>
      <c r="C4" s="252"/>
      <c r="D4" s="252"/>
      <c r="E4" s="252"/>
      <c r="F4" s="252"/>
    </row>
    <row r="5" spans="1:6" ht="29">
      <c r="A5" s="250"/>
      <c r="B5" s="69" t="s">
        <v>52</v>
      </c>
      <c r="C5" s="61" t="s">
        <v>125</v>
      </c>
      <c r="D5" s="61" t="s">
        <v>126</v>
      </c>
      <c r="E5" s="70" t="s">
        <v>189</v>
      </c>
      <c r="F5" s="71" t="s">
        <v>127</v>
      </c>
    </row>
    <row r="6" spans="1:6" ht="29">
      <c r="A6" s="250"/>
      <c r="B6" s="253">
        <v>1</v>
      </c>
      <c r="C6" s="255" t="s">
        <v>128</v>
      </c>
      <c r="D6" s="72" t="s">
        <v>129</v>
      </c>
      <c r="E6" s="73">
        <v>172656</v>
      </c>
      <c r="F6" s="74">
        <v>0</v>
      </c>
    </row>
    <row r="7" spans="1:6" ht="58">
      <c r="A7" s="250"/>
      <c r="B7" s="254"/>
      <c r="C7" s="256"/>
      <c r="D7" s="72" t="s">
        <v>191</v>
      </c>
      <c r="E7" s="75">
        <v>5000</v>
      </c>
      <c r="F7" s="74">
        <v>0</v>
      </c>
    </row>
    <row r="8" spans="1:6">
      <c r="A8" s="250"/>
      <c r="B8" s="254"/>
      <c r="C8" s="256"/>
      <c r="D8" s="76" t="s">
        <v>199</v>
      </c>
      <c r="E8" s="143">
        <v>3000</v>
      </c>
      <c r="F8" s="144"/>
    </row>
    <row r="9" spans="1:6">
      <c r="A9" s="250"/>
      <c r="B9" s="254"/>
      <c r="C9" s="256"/>
      <c r="D9" s="76" t="s">
        <v>130</v>
      </c>
      <c r="E9" s="75">
        <v>172656</v>
      </c>
      <c r="F9" s="77">
        <v>0</v>
      </c>
    </row>
    <row r="10" spans="1:6" ht="29">
      <c r="A10" s="250"/>
      <c r="B10" s="253">
        <v>2</v>
      </c>
      <c r="C10" s="257" t="s">
        <v>190</v>
      </c>
      <c r="D10" s="72" t="s">
        <v>131</v>
      </c>
      <c r="E10" s="73">
        <v>20000</v>
      </c>
      <c r="F10" s="77">
        <v>0</v>
      </c>
    </row>
    <row r="11" spans="1:6" ht="29">
      <c r="A11" s="250"/>
      <c r="B11" s="254"/>
      <c r="C11" s="258"/>
      <c r="D11" s="145" t="s">
        <v>200</v>
      </c>
      <c r="E11" s="143">
        <v>5000</v>
      </c>
      <c r="F11" s="144"/>
    </row>
    <row r="12" spans="1:6" ht="29">
      <c r="A12" s="250"/>
      <c r="B12" s="254"/>
      <c r="C12" s="258"/>
      <c r="D12" s="145" t="s">
        <v>201</v>
      </c>
      <c r="E12" s="143">
        <v>5000</v>
      </c>
      <c r="F12" s="144"/>
    </row>
    <row r="13" spans="1:6">
      <c r="A13" s="250"/>
      <c r="B13" s="254"/>
      <c r="C13" s="258"/>
      <c r="D13" s="72" t="s">
        <v>130</v>
      </c>
      <c r="E13" s="75">
        <v>20000</v>
      </c>
      <c r="F13" s="77">
        <v>0</v>
      </c>
    </row>
    <row r="14" spans="1:6" ht="87">
      <c r="A14" s="250"/>
      <c r="B14" s="78">
        <v>3</v>
      </c>
      <c r="C14" s="72" t="s">
        <v>132</v>
      </c>
      <c r="D14" s="72" t="s">
        <v>133</v>
      </c>
      <c r="E14" s="73">
        <v>1000</v>
      </c>
      <c r="F14" s="74">
        <v>0</v>
      </c>
    </row>
    <row r="15" spans="1:6" s="80" customFormat="1">
      <c r="A15" s="250"/>
      <c r="B15" s="259" t="s">
        <v>2</v>
      </c>
      <c r="C15" s="259"/>
      <c r="D15" s="259"/>
      <c r="E15" s="79"/>
      <c r="F15" s="79">
        <f>SUM(F6:F14)</f>
        <v>0</v>
      </c>
    </row>
    <row r="17" spans="3:5">
      <c r="C17" s="64" t="s">
        <v>134</v>
      </c>
    </row>
    <row r="18" spans="3:5" ht="48" customHeight="1">
      <c r="C18" s="248" t="s">
        <v>202</v>
      </c>
      <c r="D18" s="248"/>
    </row>
    <row r="19" spans="3:5" ht="47.25" customHeight="1">
      <c r="C19" s="249" t="s">
        <v>135</v>
      </c>
      <c r="D19" s="249"/>
    </row>
    <row r="21" spans="3:5">
      <c r="D21" s="83"/>
      <c r="E21" s="83"/>
    </row>
  </sheetData>
  <mergeCells count="10">
    <mergeCell ref="C18:D18"/>
    <mergeCell ref="C19:D19"/>
    <mergeCell ref="A3:A15"/>
    <mergeCell ref="B3:F3"/>
    <mergeCell ref="B4:F4"/>
    <mergeCell ref="B6:B9"/>
    <mergeCell ref="C6:C9"/>
    <mergeCell ref="B10:B13"/>
    <mergeCell ref="C10:C13"/>
    <mergeCell ref="B15:D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88532-392C-4CFB-9FCB-D96B29A95B8B}">
  <dimension ref="B2:G27"/>
  <sheetViews>
    <sheetView topLeftCell="A8" zoomScaleNormal="100" workbookViewId="0">
      <selection activeCell="C5" sqref="C5"/>
    </sheetView>
  </sheetViews>
  <sheetFormatPr defaultRowHeight="14.5"/>
  <cols>
    <col min="1" max="1" width="3.54296875" customWidth="1"/>
    <col min="3" max="3" width="28.54296875" customWidth="1"/>
    <col min="4" max="4" width="18.7265625" customWidth="1"/>
    <col min="5" max="5" width="15.453125" customWidth="1"/>
    <col min="7" max="7" width="15.1796875" customWidth="1"/>
  </cols>
  <sheetData>
    <row r="2" spans="2:7">
      <c r="B2" s="8"/>
      <c r="C2" s="7"/>
      <c r="D2" s="9"/>
      <c r="E2" s="9"/>
      <c r="F2" s="9"/>
      <c r="G2" s="10"/>
    </row>
    <row r="3" spans="2:7" ht="34.5" customHeight="1">
      <c r="B3" s="8"/>
      <c r="C3" s="54" t="s">
        <v>21</v>
      </c>
      <c r="D3" s="267" t="s">
        <v>41</v>
      </c>
      <c r="E3" s="267"/>
      <c r="F3" s="9"/>
      <c r="G3" s="10"/>
    </row>
    <row r="4" spans="2:7">
      <c r="B4" s="8"/>
      <c r="C4" s="54" t="s">
        <v>248</v>
      </c>
      <c r="D4" s="268">
        <v>3452277.28</v>
      </c>
      <c r="E4" s="268"/>
      <c r="F4" s="9"/>
      <c r="G4" s="10"/>
    </row>
    <row r="5" spans="2:7">
      <c r="B5" s="8"/>
      <c r="C5" s="54" t="s">
        <v>249</v>
      </c>
      <c r="D5" s="268">
        <v>1458427.23</v>
      </c>
      <c r="E5" s="268"/>
      <c r="F5" s="9"/>
      <c r="G5" s="10"/>
    </row>
    <row r="6" spans="2:7">
      <c r="B6" s="8"/>
      <c r="C6" s="54" t="s">
        <v>22</v>
      </c>
      <c r="D6" s="269">
        <v>120</v>
      </c>
      <c r="E6" s="269"/>
      <c r="F6" s="9"/>
      <c r="G6" s="10"/>
    </row>
    <row r="7" spans="2:7">
      <c r="B7" s="8"/>
      <c r="C7" s="25"/>
      <c r="D7" s="26"/>
      <c r="E7" s="24"/>
      <c r="F7" s="9"/>
      <c r="G7" s="10"/>
    </row>
    <row r="8" spans="2:7">
      <c r="B8" s="8"/>
      <c r="C8" s="7"/>
      <c r="D8" s="9"/>
      <c r="E8" s="9"/>
      <c r="F8" s="9"/>
      <c r="G8" s="10"/>
    </row>
    <row r="9" spans="2:7" ht="26">
      <c r="B9" s="56" t="s">
        <v>6</v>
      </c>
      <c r="C9" s="56" t="s">
        <v>7</v>
      </c>
      <c r="D9" s="56" t="s">
        <v>103</v>
      </c>
      <c r="E9" s="56" t="s">
        <v>104</v>
      </c>
      <c r="F9" s="56" t="s">
        <v>105</v>
      </c>
      <c r="G9" s="56" t="s">
        <v>107</v>
      </c>
    </row>
    <row r="10" spans="2:7" ht="26.25" customHeight="1">
      <c r="B10" s="34">
        <v>1</v>
      </c>
      <c r="C10" s="35" t="s">
        <v>8</v>
      </c>
      <c r="D10" s="55">
        <v>35000</v>
      </c>
      <c r="E10" s="263">
        <v>70000</v>
      </c>
      <c r="F10" s="36" t="s">
        <v>9</v>
      </c>
      <c r="G10" s="48">
        <v>0</v>
      </c>
    </row>
    <row r="11" spans="2:7" ht="26.5" thickBot="1">
      <c r="B11" s="37">
        <v>2</v>
      </c>
      <c r="C11" s="38" t="s">
        <v>10</v>
      </c>
      <c r="D11" s="55">
        <v>35000</v>
      </c>
      <c r="E11" s="264"/>
      <c r="F11" s="39" t="s">
        <v>9</v>
      </c>
      <c r="G11" s="49">
        <v>0</v>
      </c>
    </row>
    <row r="12" spans="2:7" ht="18" customHeight="1">
      <c r="B12" s="266" t="s">
        <v>2</v>
      </c>
      <c r="C12" s="266"/>
      <c r="D12" s="266"/>
      <c r="E12" s="266"/>
      <c r="F12" s="266"/>
      <c r="G12" s="50">
        <f>SUM(G10:G11)</f>
        <v>0</v>
      </c>
    </row>
    <row r="13" spans="2:7">
      <c r="B13" s="4"/>
      <c r="C13" s="4"/>
      <c r="D13" s="5"/>
      <c r="E13" s="5"/>
      <c r="F13" s="5"/>
      <c r="G13" s="6"/>
    </row>
    <row r="14" spans="2:7">
      <c r="B14" s="4"/>
      <c r="C14" s="4"/>
      <c r="D14" s="5"/>
      <c r="E14" s="5"/>
      <c r="F14" s="5"/>
      <c r="G14" s="6"/>
    </row>
    <row r="15" spans="2:7">
      <c r="B15" s="8"/>
      <c r="C15" s="265" t="s">
        <v>11</v>
      </c>
      <c r="D15" s="265"/>
      <c r="E15" s="9"/>
      <c r="F15" s="9"/>
      <c r="G15" s="10"/>
    </row>
    <row r="16" spans="2:7">
      <c r="B16" s="8"/>
      <c r="C16" s="65" t="s">
        <v>13</v>
      </c>
      <c r="D16" s="66"/>
      <c r="E16" s="66"/>
      <c r="F16" s="66"/>
      <c r="G16" s="67"/>
    </row>
    <row r="17" spans="2:7" ht="15" customHeight="1">
      <c r="B17" s="4"/>
      <c r="C17" s="260" t="s">
        <v>12</v>
      </c>
      <c r="D17" s="261"/>
      <c r="E17" s="261"/>
      <c r="F17" s="261"/>
      <c r="G17" s="262"/>
    </row>
    <row r="18" spans="2:7" ht="32.25" customHeight="1">
      <c r="B18" s="133">
        <v>1</v>
      </c>
      <c r="C18" s="273" t="s">
        <v>185</v>
      </c>
      <c r="D18" s="274"/>
      <c r="E18" s="274"/>
      <c r="F18" s="274"/>
      <c r="G18" s="275"/>
    </row>
    <row r="19" spans="2:7" ht="42" customHeight="1">
      <c r="B19" s="133">
        <v>2</v>
      </c>
      <c r="C19" s="273" t="s">
        <v>192</v>
      </c>
      <c r="D19" s="274"/>
      <c r="E19" s="274"/>
      <c r="F19" s="274"/>
      <c r="G19" s="275"/>
    </row>
    <row r="20" spans="2:7" ht="30" customHeight="1">
      <c r="B20" s="133">
        <v>3</v>
      </c>
      <c r="C20" s="276" t="s">
        <v>193</v>
      </c>
      <c r="D20" s="277"/>
      <c r="E20" s="277"/>
      <c r="F20" s="277"/>
      <c r="G20" s="278"/>
    </row>
    <row r="21" spans="2:7" ht="31.5" customHeight="1">
      <c r="B21" s="133">
        <v>4</v>
      </c>
      <c r="C21" s="276" t="s">
        <v>186</v>
      </c>
      <c r="D21" s="277"/>
      <c r="E21" s="277"/>
      <c r="F21" s="277"/>
      <c r="G21" s="278"/>
    </row>
    <row r="22" spans="2:7" ht="64.5" customHeight="1">
      <c r="B22" s="270" t="s">
        <v>187</v>
      </c>
      <c r="C22" s="271"/>
      <c r="D22" s="271"/>
      <c r="E22" s="271"/>
      <c r="F22" s="271"/>
      <c r="G22" s="272"/>
    </row>
    <row r="27" spans="2:7">
      <c r="C27" s="141"/>
    </row>
  </sheetData>
  <mergeCells count="13">
    <mergeCell ref="B22:G22"/>
    <mergeCell ref="C18:G18"/>
    <mergeCell ref="C19:G19"/>
    <mergeCell ref="C20:G20"/>
    <mergeCell ref="C21:G21"/>
    <mergeCell ref="C17:G17"/>
    <mergeCell ref="E10:E11"/>
    <mergeCell ref="C15:D15"/>
    <mergeCell ref="B12:F12"/>
    <mergeCell ref="D3:E3"/>
    <mergeCell ref="D4:E4"/>
    <mergeCell ref="D5:E5"/>
    <mergeCell ref="D6:E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zoomScaleNormal="100" workbookViewId="0">
      <selection activeCell="D14" sqref="D14"/>
    </sheetView>
  </sheetViews>
  <sheetFormatPr defaultColWidth="8.81640625" defaultRowHeight="14.5"/>
  <cols>
    <col min="1" max="1" width="2.81640625" style="7" customWidth="1"/>
    <col min="2" max="2" width="4.7265625" style="8" customWidth="1"/>
    <col min="3" max="3" width="32.81640625" style="7" customWidth="1"/>
    <col min="4" max="4" width="18.7265625" style="9" customWidth="1"/>
    <col min="5" max="5" width="16.26953125" style="9" customWidth="1"/>
    <col min="6" max="6" width="10.54296875" style="9" customWidth="1"/>
    <col min="7" max="7" width="19.26953125" style="10" customWidth="1"/>
    <col min="8" max="8" width="15" style="3" customWidth="1"/>
    <col min="9" max="16384" width="8.81640625" style="3"/>
  </cols>
  <sheetData>
    <row r="1" spans="1:7">
      <c r="A1" s="279"/>
      <c r="B1" s="280" t="s">
        <v>39</v>
      </c>
      <c r="C1" s="280"/>
      <c r="D1" s="280"/>
      <c r="E1" s="280"/>
      <c r="F1" s="280"/>
      <c r="G1" s="280"/>
    </row>
    <row r="2" spans="1:7">
      <c r="A2" s="279"/>
      <c r="B2" s="23"/>
      <c r="C2" s="23"/>
      <c r="D2" s="23"/>
      <c r="E2" s="23"/>
      <c r="F2" s="23"/>
      <c r="G2" s="23"/>
    </row>
    <row r="3" spans="1:7" ht="29">
      <c r="B3" s="57" t="s">
        <v>52</v>
      </c>
      <c r="C3" s="58" t="s">
        <v>53</v>
      </c>
      <c r="D3" s="59" t="s">
        <v>103</v>
      </c>
      <c r="E3" s="59" t="s">
        <v>104</v>
      </c>
      <c r="F3" s="59" t="s">
        <v>105</v>
      </c>
      <c r="G3" s="60" t="s">
        <v>106</v>
      </c>
    </row>
    <row r="4" spans="1:7">
      <c r="B4" s="32">
        <v>1</v>
      </c>
      <c r="C4" s="33" t="s">
        <v>48</v>
      </c>
      <c r="D4" s="293">
        <v>70000</v>
      </c>
      <c r="E4" s="296">
        <v>140000</v>
      </c>
      <c r="F4" s="297" t="s">
        <v>9</v>
      </c>
      <c r="G4" s="45">
        <v>0</v>
      </c>
    </row>
    <row r="5" spans="1:7">
      <c r="B5" s="32">
        <v>2</v>
      </c>
      <c r="C5" s="33" t="s">
        <v>49</v>
      </c>
      <c r="D5" s="294"/>
      <c r="E5" s="294"/>
      <c r="F5" s="297"/>
      <c r="G5" s="45">
        <v>0</v>
      </c>
    </row>
    <row r="6" spans="1:7">
      <c r="B6" s="32">
        <v>3</v>
      </c>
      <c r="C6" s="33" t="s">
        <v>50</v>
      </c>
      <c r="D6" s="294"/>
      <c r="E6" s="294"/>
      <c r="F6" s="297"/>
      <c r="G6" s="45">
        <v>0</v>
      </c>
    </row>
    <row r="7" spans="1:7" ht="15" thickBot="1">
      <c r="B7" s="40">
        <v>4</v>
      </c>
      <c r="C7" s="41" t="s">
        <v>51</v>
      </c>
      <c r="D7" s="295"/>
      <c r="E7" s="295"/>
      <c r="F7" s="298"/>
      <c r="G7" s="46">
        <v>0</v>
      </c>
    </row>
    <row r="8" spans="1:7" ht="18" customHeight="1">
      <c r="B8" s="290" t="s">
        <v>2</v>
      </c>
      <c r="C8" s="291"/>
      <c r="D8" s="291"/>
      <c r="E8" s="291"/>
      <c r="F8" s="291"/>
      <c r="G8" s="47">
        <f>SUM(G4:G7)</f>
        <v>0</v>
      </c>
    </row>
    <row r="10" spans="1:7">
      <c r="C10" s="299" t="s">
        <v>47</v>
      </c>
      <c r="D10" s="239"/>
    </row>
    <row r="11" spans="1:7">
      <c r="C11" s="52" t="s">
        <v>48</v>
      </c>
      <c r="D11" s="31">
        <v>50</v>
      </c>
    </row>
    <row r="12" spans="1:7">
      <c r="C12" s="52" t="s">
        <v>49</v>
      </c>
      <c r="D12" s="30">
        <v>5</v>
      </c>
    </row>
    <row r="13" spans="1:7">
      <c r="C13" s="53" t="s">
        <v>50</v>
      </c>
      <c r="D13" s="30">
        <v>6</v>
      </c>
    </row>
    <row r="14" spans="1:7">
      <c r="C14" s="52" t="s">
        <v>51</v>
      </c>
      <c r="D14" s="30">
        <v>36</v>
      </c>
    </row>
    <row r="16" spans="1:7">
      <c r="C16" s="265" t="s">
        <v>11</v>
      </c>
      <c r="D16" s="265"/>
    </row>
    <row r="17" spans="3:7">
      <c r="C17" s="281" t="s">
        <v>13</v>
      </c>
      <c r="D17" s="282"/>
      <c r="E17" s="282"/>
      <c r="F17" s="282"/>
      <c r="G17" s="283"/>
    </row>
    <row r="18" spans="3:7">
      <c r="C18" s="284" t="s">
        <v>123</v>
      </c>
      <c r="D18" s="285"/>
      <c r="E18" s="285"/>
      <c r="F18" s="285"/>
      <c r="G18" s="286"/>
    </row>
    <row r="19" spans="3:7">
      <c r="C19" s="287"/>
      <c r="D19" s="288"/>
      <c r="E19" s="288"/>
      <c r="F19" s="288"/>
      <c r="G19" s="289"/>
    </row>
    <row r="20" spans="3:7">
      <c r="C20" s="290"/>
      <c r="D20" s="291"/>
      <c r="E20" s="291"/>
      <c r="F20" s="291"/>
      <c r="G20" s="292"/>
    </row>
  </sheetData>
  <mergeCells count="10">
    <mergeCell ref="A1:A2"/>
    <mergeCell ref="B1:G1"/>
    <mergeCell ref="C16:D16"/>
    <mergeCell ref="C17:G17"/>
    <mergeCell ref="C18:G20"/>
    <mergeCell ref="D4:D7"/>
    <mergeCell ref="E4:E7"/>
    <mergeCell ref="F4:F7"/>
    <mergeCell ref="B8:F8"/>
    <mergeCell ref="C10:D1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D47D-5F21-4EA8-8998-C3ACC57D0E5C}">
  <dimension ref="A1:T35"/>
  <sheetViews>
    <sheetView tabSelected="1" zoomScaleNormal="100" workbookViewId="0">
      <selection activeCell="N31" sqref="N31"/>
    </sheetView>
  </sheetViews>
  <sheetFormatPr defaultRowHeight="14.5"/>
  <cols>
    <col min="1" max="1" width="5.26953125" customWidth="1"/>
    <col min="2" max="2" width="11.54296875" customWidth="1"/>
    <col min="3" max="3" width="12.453125" customWidth="1"/>
    <col min="8" max="8" width="20.7265625" bestFit="1" customWidth="1"/>
    <col min="10" max="10" width="10.7265625" bestFit="1" customWidth="1"/>
    <col min="13" max="13" width="14.26953125" bestFit="1" customWidth="1"/>
    <col min="14" max="14" width="16.1796875" customWidth="1"/>
    <col min="15" max="15" width="13.81640625" customWidth="1"/>
    <col min="16" max="17" width="19.1796875" customWidth="1"/>
    <col min="18" max="18" width="17.453125" customWidth="1"/>
    <col min="19" max="19" width="12.7265625" customWidth="1"/>
    <col min="20" max="20" width="14.1796875" customWidth="1"/>
  </cols>
  <sheetData>
    <row r="1" spans="1:20">
      <c r="A1" s="63"/>
      <c r="C1" s="63"/>
      <c r="D1" s="63"/>
      <c r="E1" s="63"/>
      <c r="F1" s="63"/>
      <c r="G1" s="63"/>
      <c r="H1" s="63"/>
      <c r="I1" s="63"/>
      <c r="J1" s="146"/>
      <c r="K1" s="146"/>
      <c r="L1" s="147"/>
      <c r="M1" s="146"/>
      <c r="N1" s="148"/>
      <c r="O1" s="149"/>
    </row>
    <row r="2" spans="1:20" ht="43.5">
      <c r="A2" s="150" t="s">
        <v>54</v>
      </c>
      <c r="B2" s="151" t="s">
        <v>55</v>
      </c>
      <c r="C2" s="150"/>
      <c r="D2" s="150" t="s">
        <v>56</v>
      </c>
      <c r="E2" s="150" t="s">
        <v>57</v>
      </c>
      <c r="F2" s="150" t="s">
        <v>58</v>
      </c>
      <c r="G2" s="150" t="s">
        <v>59</v>
      </c>
      <c r="H2" s="150" t="s">
        <v>60</v>
      </c>
      <c r="I2" s="150" t="s">
        <v>61</v>
      </c>
      <c r="J2" s="152" t="s">
        <v>62</v>
      </c>
      <c r="K2" s="152" t="s">
        <v>63</v>
      </c>
      <c r="L2" s="152" t="s">
        <v>64</v>
      </c>
      <c r="M2" s="153" t="s">
        <v>65</v>
      </c>
      <c r="N2" s="154" t="s">
        <v>66</v>
      </c>
      <c r="O2" s="154" t="s">
        <v>114</v>
      </c>
      <c r="P2" s="154" t="s">
        <v>115</v>
      </c>
      <c r="Q2" s="154" t="s">
        <v>116</v>
      </c>
      <c r="R2" s="155" t="s">
        <v>203</v>
      </c>
      <c r="S2" s="155" t="s">
        <v>204</v>
      </c>
      <c r="T2" s="155" t="s">
        <v>205</v>
      </c>
    </row>
    <row r="3" spans="1:20">
      <c r="A3" s="156">
        <v>1</v>
      </c>
      <c r="B3" s="157" t="s">
        <v>207</v>
      </c>
      <c r="C3" s="158" t="s">
        <v>67</v>
      </c>
      <c r="D3" s="93" t="s">
        <v>71</v>
      </c>
      <c r="E3" s="159" t="s">
        <v>208</v>
      </c>
      <c r="F3" s="158" t="s">
        <v>209</v>
      </c>
      <c r="G3" s="158" t="s">
        <v>210</v>
      </c>
      <c r="H3" s="160" t="s">
        <v>211</v>
      </c>
      <c r="I3" s="159">
        <v>2024</v>
      </c>
      <c r="J3" s="161">
        <v>2</v>
      </c>
      <c r="K3" s="161">
        <v>2.4</v>
      </c>
      <c r="L3" s="162" t="s">
        <v>212</v>
      </c>
      <c r="M3" s="163">
        <v>2326.4</v>
      </c>
      <c r="N3" s="164">
        <v>46164</v>
      </c>
      <c r="O3" s="165">
        <v>17004420515</v>
      </c>
      <c r="P3" s="166" t="s">
        <v>206</v>
      </c>
      <c r="Q3" s="167"/>
      <c r="R3" s="168"/>
      <c r="S3" s="168"/>
      <c r="T3" s="169"/>
    </row>
    <row r="4" spans="1:20">
      <c r="A4" s="156">
        <v>2</v>
      </c>
      <c r="B4" s="170" t="s">
        <v>73</v>
      </c>
      <c r="C4" s="171" t="s">
        <v>67</v>
      </c>
      <c r="D4" s="93" t="s">
        <v>68</v>
      </c>
      <c r="E4" s="159" t="s">
        <v>69</v>
      </c>
      <c r="F4" s="158" t="s">
        <v>74</v>
      </c>
      <c r="G4" s="158" t="s">
        <v>75</v>
      </c>
      <c r="H4" s="172" t="s">
        <v>76</v>
      </c>
      <c r="I4" s="159">
        <v>2019</v>
      </c>
      <c r="J4" s="161">
        <v>5</v>
      </c>
      <c r="K4" s="161">
        <v>55</v>
      </c>
      <c r="L4" s="162"/>
      <c r="M4" s="163">
        <v>12776.21</v>
      </c>
      <c r="N4" s="164">
        <v>46333</v>
      </c>
      <c r="O4" s="165">
        <v>17004711994</v>
      </c>
      <c r="P4" s="166" t="s">
        <v>206</v>
      </c>
      <c r="Q4" s="167"/>
      <c r="R4" s="168"/>
      <c r="S4" s="168"/>
      <c r="T4" s="169"/>
    </row>
    <row r="5" spans="1:20">
      <c r="A5" s="156">
        <v>3</v>
      </c>
      <c r="B5" s="173" t="s">
        <v>77</v>
      </c>
      <c r="C5" s="174" t="s">
        <v>67</v>
      </c>
      <c r="D5" s="93" t="s">
        <v>68</v>
      </c>
      <c r="E5" s="159" t="s">
        <v>69</v>
      </c>
      <c r="F5" s="158" t="s">
        <v>74</v>
      </c>
      <c r="G5" s="158" t="s">
        <v>78</v>
      </c>
      <c r="H5" s="172" t="s">
        <v>79</v>
      </c>
      <c r="I5" s="159">
        <v>2019</v>
      </c>
      <c r="J5" s="161">
        <v>5</v>
      </c>
      <c r="K5" s="161">
        <v>55</v>
      </c>
      <c r="L5" s="162"/>
      <c r="M5" s="163">
        <v>12776.21</v>
      </c>
      <c r="N5" s="164">
        <v>46333</v>
      </c>
      <c r="O5" s="165">
        <v>17004711722</v>
      </c>
      <c r="P5" s="166" t="s">
        <v>206</v>
      </c>
      <c r="Q5" s="167"/>
      <c r="R5" s="168"/>
      <c r="S5" s="168"/>
      <c r="T5" s="169"/>
    </row>
    <row r="6" spans="1:20">
      <c r="A6" s="156">
        <v>4</v>
      </c>
      <c r="B6" s="175" t="s">
        <v>80</v>
      </c>
      <c r="C6" s="174" t="s">
        <v>67</v>
      </c>
      <c r="D6" s="156" t="s">
        <v>81</v>
      </c>
      <c r="E6" s="171" t="s">
        <v>82</v>
      </c>
      <c r="F6" s="157" t="s">
        <v>83</v>
      </c>
      <c r="G6" s="157" t="s">
        <v>84</v>
      </c>
      <c r="H6" s="172" t="s">
        <v>85</v>
      </c>
      <c r="I6" s="171">
        <v>2020</v>
      </c>
      <c r="J6" s="176">
        <v>5</v>
      </c>
      <c r="K6" s="176">
        <v>75</v>
      </c>
      <c r="L6" s="177">
        <v>2280</v>
      </c>
      <c r="M6" s="163">
        <v>21480.98</v>
      </c>
      <c r="N6" s="178">
        <v>46339</v>
      </c>
      <c r="O6" s="179">
        <v>17004720390</v>
      </c>
      <c r="P6" s="166" t="s">
        <v>206</v>
      </c>
      <c r="Q6" s="167"/>
      <c r="R6" s="168"/>
      <c r="S6" s="168"/>
      <c r="T6" s="169"/>
    </row>
    <row r="7" spans="1:20">
      <c r="A7" s="156">
        <v>5</v>
      </c>
      <c r="B7" s="175" t="s">
        <v>117</v>
      </c>
      <c r="C7" s="174" t="s">
        <v>67</v>
      </c>
      <c r="D7" s="156" t="s">
        <v>68</v>
      </c>
      <c r="E7" s="171" t="s">
        <v>86</v>
      </c>
      <c r="F7" s="157" t="s">
        <v>87</v>
      </c>
      <c r="G7" s="157"/>
      <c r="H7" s="172" t="s">
        <v>118</v>
      </c>
      <c r="I7" s="171">
        <v>2023</v>
      </c>
      <c r="J7" s="176">
        <v>5</v>
      </c>
      <c r="K7" s="176">
        <v>67</v>
      </c>
      <c r="L7" s="177"/>
      <c r="M7" s="163">
        <v>18001.310000000001</v>
      </c>
      <c r="N7" s="178">
        <v>46340</v>
      </c>
      <c r="O7" s="179">
        <v>17004714292</v>
      </c>
      <c r="P7" s="166" t="s">
        <v>206</v>
      </c>
      <c r="Q7" s="167"/>
      <c r="R7" s="168"/>
      <c r="S7" s="168"/>
      <c r="T7" s="169"/>
    </row>
    <row r="8" spans="1:20">
      <c r="A8" s="156">
        <v>6</v>
      </c>
      <c r="B8" s="175" t="s">
        <v>119</v>
      </c>
      <c r="C8" s="174" t="s">
        <v>67</v>
      </c>
      <c r="D8" s="156" t="s">
        <v>68</v>
      </c>
      <c r="E8" s="171" t="s">
        <v>86</v>
      </c>
      <c r="F8" s="157" t="s">
        <v>87</v>
      </c>
      <c r="G8" s="157" t="s">
        <v>213</v>
      </c>
      <c r="H8" s="172" t="s">
        <v>120</v>
      </c>
      <c r="I8" s="171">
        <v>2023</v>
      </c>
      <c r="J8" s="176">
        <v>5</v>
      </c>
      <c r="K8" s="176">
        <v>67</v>
      </c>
      <c r="L8" s="177"/>
      <c r="M8" s="163">
        <v>18001.310000000001</v>
      </c>
      <c r="N8" s="178">
        <v>46340</v>
      </c>
      <c r="O8" s="179">
        <v>17004714179</v>
      </c>
      <c r="P8" s="166" t="s">
        <v>206</v>
      </c>
      <c r="Q8" s="167"/>
      <c r="R8" s="168"/>
      <c r="S8" s="168"/>
      <c r="T8" s="169"/>
    </row>
    <row r="9" spans="1:20">
      <c r="A9" s="156">
        <v>7</v>
      </c>
      <c r="B9" s="175" t="s">
        <v>121</v>
      </c>
      <c r="C9" s="174" t="s">
        <v>67</v>
      </c>
      <c r="D9" s="156" t="s">
        <v>68</v>
      </c>
      <c r="E9" s="171" t="s">
        <v>86</v>
      </c>
      <c r="F9" s="157" t="s">
        <v>87</v>
      </c>
      <c r="G9" s="157" t="s">
        <v>214</v>
      </c>
      <c r="H9" s="172" t="s">
        <v>108</v>
      </c>
      <c r="I9" s="171">
        <v>2022</v>
      </c>
      <c r="J9" s="176">
        <v>5</v>
      </c>
      <c r="K9" s="176">
        <v>67</v>
      </c>
      <c r="L9" s="177"/>
      <c r="M9" s="163">
        <v>16698.02</v>
      </c>
      <c r="N9" s="178">
        <v>46343</v>
      </c>
      <c r="O9" s="179">
        <v>20402508613</v>
      </c>
      <c r="P9" s="166" t="s">
        <v>206</v>
      </c>
      <c r="Q9" s="167"/>
      <c r="R9" s="168"/>
      <c r="S9" s="168"/>
      <c r="T9" s="169"/>
    </row>
    <row r="10" spans="1:20">
      <c r="A10" s="156">
        <v>8</v>
      </c>
      <c r="B10" s="175" t="s">
        <v>122</v>
      </c>
      <c r="C10" s="174" t="s">
        <v>67</v>
      </c>
      <c r="D10" s="156" t="s">
        <v>68</v>
      </c>
      <c r="E10" s="171" t="s">
        <v>86</v>
      </c>
      <c r="F10" s="157" t="s">
        <v>87</v>
      </c>
      <c r="G10" s="157" t="s">
        <v>215</v>
      </c>
      <c r="H10" s="172" t="s">
        <v>109</v>
      </c>
      <c r="I10" s="171">
        <v>2022</v>
      </c>
      <c r="J10" s="176">
        <v>5</v>
      </c>
      <c r="K10" s="176">
        <v>67</v>
      </c>
      <c r="L10" s="177"/>
      <c r="M10" s="163">
        <v>16698.02</v>
      </c>
      <c r="N10" s="178">
        <v>46343</v>
      </c>
      <c r="O10" s="179">
        <v>17004714500</v>
      </c>
      <c r="P10" s="166" t="s">
        <v>206</v>
      </c>
      <c r="Q10" s="167"/>
      <c r="R10" s="168"/>
      <c r="S10" s="168"/>
      <c r="T10" s="169"/>
    </row>
    <row r="11" spans="1:20">
      <c r="A11" s="156">
        <v>9</v>
      </c>
      <c r="B11" s="158" t="s">
        <v>110</v>
      </c>
      <c r="C11" s="158" t="s">
        <v>67</v>
      </c>
      <c r="D11" s="180" t="s">
        <v>68</v>
      </c>
      <c r="E11" s="158" t="s">
        <v>86</v>
      </c>
      <c r="F11" s="158" t="s">
        <v>87</v>
      </c>
      <c r="G11" s="158" t="s">
        <v>88</v>
      </c>
      <c r="H11" s="160" t="s">
        <v>89</v>
      </c>
      <c r="I11" s="159">
        <v>2021</v>
      </c>
      <c r="J11" s="159">
        <v>5</v>
      </c>
      <c r="K11" s="159">
        <v>67</v>
      </c>
      <c r="L11" s="159"/>
      <c r="M11" s="163">
        <v>15247.86</v>
      </c>
      <c r="N11" s="164">
        <v>46350</v>
      </c>
      <c r="O11" s="165">
        <v>20402508624</v>
      </c>
      <c r="P11" s="166" t="s">
        <v>206</v>
      </c>
      <c r="Q11" s="181"/>
      <c r="R11" s="168"/>
      <c r="S11" s="168"/>
      <c r="T11" s="169"/>
    </row>
    <row r="12" spans="1:20">
      <c r="A12" s="156">
        <v>10</v>
      </c>
      <c r="B12" s="158" t="s">
        <v>111</v>
      </c>
      <c r="C12" s="158" t="s">
        <v>67</v>
      </c>
      <c r="D12" s="180" t="s">
        <v>68</v>
      </c>
      <c r="E12" s="158" t="s">
        <v>86</v>
      </c>
      <c r="F12" s="158" t="s">
        <v>87</v>
      </c>
      <c r="G12" s="158" t="s">
        <v>90</v>
      </c>
      <c r="H12" s="160" t="s">
        <v>91</v>
      </c>
      <c r="I12" s="159">
        <v>2021</v>
      </c>
      <c r="J12" s="159">
        <v>5</v>
      </c>
      <c r="K12" s="159">
        <v>49</v>
      </c>
      <c r="L12" s="159"/>
      <c r="M12" s="163">
        <v>14379.19</v>
      </c>
      <c r="N12" s="164">
        <v>46350</v>
      </c>
      <c r="O12" s="165">
        <v>20402508633</v>
      </c>
      <c r="P12" s="166" t="s">
        <v>206</v>
      </c>
      <c r="Q12" s="181"/>
      <c r="R12" s="168"/>
      <c r="S12" s="168"/>
      <c r="T12" s="169"/>
    </row>
    <row r="13" spans="1:20">
      <c r="A13" s="156">
        <v>11</v>
      </c>
      <c r="B13" s="158" t="s">
        <v>112</v>
      </c>
      <c r="C13" s="158" t="s">
        <v>67</v>
      </c>
      <c r="D13" s="180" t="s">
        <v>68</v>
      </c>
      <c r="E13" s="158" t="s">
        <v>69</v>
      </c>
      <c r="F13" s="158" t="s">
        <v>74</v>
      </c>
      <c r="G13" s="158" t="s">
        <v>92</v>
      </c>
      <c r="H13" s="160" t="s">
        <v>93</v>
      </c>
      <c r="I13" s="159">
        <v>2021</v>
      </c>
      <c r="J13" s="159">
        <v>5</v>
      </c>
      <c r="K13" s="159">
        <v>49</v>
      </c>
      <c r="L13" s="159"/>
      <c r="M13" s="163">
        <v>10982.81</v>
      </c>
      <c r="N13" s="164">
        <v>46350</v>
      </c>
      <c r="O13" s="165">
        <v>20402508640</v>
      </c>
      <c r="P13" s="166" t="s">
        <v>206</v>
      </c>
      <c r="Q13" s="181"/>
      <c r="R13" s="168"/>
      <c r="S13" s="168"/>
      <c r="T13" s="169"/>
    </row>
    <row r="14" spans="1:20">
      <c r="A14" s="156">
        <v>12</v>
      </c>
      <c r="B14" s="158" t="s">
        <v>113</v>
      </c>
      <c r="C14" s="158" t="s">
        <v>67</v>
      </c>
      <c r="D14" s="180" t="s">
        <v>68</v>
      </c>
      <c r="E14" s="158" t="s">
        <v>86</v>
      </c>
      <c r="F14" s="158" t="s">
        <v>87</v>
      </c>
      <c r="G14" s="158" t="s">
        <v>90</v>
      </c>
      <c r="H14" s="160" t="s">
        <v>94</v>
      </c>
      <c r="I14" s="159">
        <v>2021</v>
      </c>
      <c r="J14" s="159">
        <v>5</v>
      </c>
      <c r="K14" s="159">
        <v>49</v>
      </c>
      <c r="L14" s="159"/>
      <c r="M14" s="163">
        <v>14379.19</v>
      </c>
      <c r="N14" s="164">
        <v>46350</v>
      </c>
      <c r="O14" s="165">
        <v>20402508644</v>
      </c>
      <c r="P14" s="166" t="s">
        <v>206</v>
      </c>
      <c r="Q14" s="181"/>
      <c r="R14" s="168"/>
      <c r="S14" s="168"/>
      <c r="T14" s="169"/>
    </row>
    <row r="15" spans="1:20">
      <c r="A15" s="156">
        <v>13</v>
      </c>
      <c r="B15" s="157" t="s">
        <v>95</v>
      </c>
      <c r="C15" s="171" t="s">
        <v>67</v>
      </c>
      <c r="D15" s="93" t="s">
        <v>68</v>
      </c>
      <c r="E15" s="159" t="s">
        <v>69</v>
      </c>
      <c r="F15" s="159" t="s">
        <v>70</v>
      </c>
      <c r="G15" s="159" t="s">
        <v>72</v>
      </c>
      <c r="H15" s="160" t="s">
        <v>96</v>
      </c>
      <c r="I15" s="159">
        <v>2018</v>
      </c>
      <c r="J15" s="161">
        <v>5</v>
      </c>
      <c r="K15" s="161">
        <v>55</v>
      </c>
      <c r="L15" s="162"/>
      <c r="M15" s="163">
        <v>10985.69</v>
      </c>
      <c r="N15" s="164">
        <v>46379</v>
      </c>
      <c r="O15" s="165">
        <v>20402525796</v>
      </c>
      <c r="P15" s="166" t="s">
        <v>206</v>
      </c>
      <c r="Q15" s="167"/>
      <c r="R15" s="168"/>
      <c r="S15" s="168"/>
      <c r="T15" s="169"/>
    </row>
    <row r="16" spans="1:20">
      <c r="A16" s="156">
        <v>14</v>
      </c>
      <c r="B16" s="157" t="s">
        <v>244</v>
      </c>
      <c r="C16" s="171" t="s">
        <v>67</v>
      </c>
      <c r="D16" s="156" t="s">
        <v>68</v>
      </c>
      <c r="E16" s="171" t="s">
        <v>69</v>
      </c>
      <c r="F16" s="171" t="s">
        <v>216</v>
      </c>
      <c r="G16" s="157" t="s">
        <v>213</v>
      </c>
      <c r="H16" s="172" t="s">
        <v>239</v>
      </c>
      <c r="I16" s="171">
        <v>2025</v>
      </c>
      <c r="J16" s="176">
        <v>5</v>
      </c>
      <c r="K16" s="176">
        <v>67</v>
      </c>
      <c r="L16" s="177"/>
      <c r="M16" s="181">
        <v>16010.01</v>
      </c>
      <c r="N16" s="178">
        <v>46354</v>
      </c>
      <c r="O16" s="179">
        <v>17004746232</v>
      </c>
      <c r="P16" s="198" t="s">
        <v>206</v>
      </c>
      <c r="Q16" s="167"/>
      <c r="R16" s="168"/>
      <c r="S16" s="168"/>
      <c r="T16" s="169"/>
    </row>
    <row r="17" spans="1:20">
      <c r="A17" s="156">
        <v>15</v>
      </c>
      <c r="B17" s="157" t="s">
        <v>245</v>
      </c>
      <c r="C17" s="171" t="s">
        <v>67</v>
      </c>
      <c r="D17" s="156" t="s">
        <v>68</v>
      </c>
      <c r="E17" s="171" t="s">
        <v>69</v>
      </c>
      <c r="F17" s="171" t="s">
        <v>216</v>
      </c>
      <c r="G17" s="157" t="s">
        <v>213</v>
      </c>
      <c r="H17" s="172" t="s">
        <v>241</v>
      </c>
      <c r="I17" s="171">
        <v>2025</v>
      </c>
      <c r="J17" s="176">
        <v>5</v>
      </c>
      <c r="K17" s="176">
        <v>67</v>
      </c>
      <c r="L17" s="177"/>
      <c r="M17" s="181">
        <v>16010.01</v>
      </c>
      <c r="N17" s="178">
        <v>46354</v>
      </c>
      <c r="O17" s="179">
        <v>17004746151</v>
      </c>
      <c r="P17" s="198" t="s">
        <v>206</v>
      </c>
      <c r="Q17" s="167"/>
      <c r="R17" s="168"/>
      <c r="S17" s="168"/>
      <c r="T17" s="169"/>
    </row>
    <row r="18" spans="1:20">
      <c r="A18" s="156">
        <v>16</v>
      </c>
      <c r="B18" s="157"/>
      <c r="C18" s="201" t="s">
        <v>67</v>
      </c>
      <c r="D18" s="202" t="s">
        <v>68</v>
      </c>
      <c r="E18" s="201" t="s">
        <v>69</v>
      </c>
      <c r="F18" s="201" t="s">
        <v>216</v>
      </c>
      <c r="G18" s="203" t="s">
        <v>213</v>
      </c>
      <c r="H18" s="204"/>
      <c r="I18" s="201"/>
      <c r="J18" s="205">
        <v>5</v>
      </c>
      <c r="K18" s="205">
        <v>67</v>
      </c>
      <c r="L18" s="206"/>
      <c r="M18" s="207">
        <v>16010.01</v>
      </c>
      <c r="N18" s="178"/>
      <c r="O18" s="179"/>
      <c r="P18" s="198"/>
      <c r="Q18" s="167"/>
      <c r="R18" s="168"/>
      <c r="S18" s="168"/>
      <c r="T18" s="169"/>
    </row>
    <row r="19" spans="1:20">
      <c r="A19" s="156">
        <v>17</v>
      </c>
      <c r="B19" s="157"/>
      <c r="C19" s="201" t="s">
        <v>67</v>
      </c>
      <c r="D19" s="202" t="s">
        <v>68</v>
      </c>
      <c r="E19" s="201" t="s">
        <v>69</v>
      </c>
      <c r="F19" s="201" t="s">
        <v>216</v>
      </c>
      <c r="G19" s="203" t="s">
        <v>213</v>
      </c>
      <c r="H19" s="204"/>
      <c r="I19" s="201"/>
      <c r="J19" s="205">
        <v>5</v>
      </c>
      <c r="K19" s="205">
        <v>67</v>
      </c>
      <c r="L19" s="206"/>
      <c r="M19" s="207">
        <v>16010.01</v>
      </c>
      <c r="N19" s="178"/>
      <c r="O19" s="179"/>
      <c r="P19" s="198"/>
      <c r="Q19" s="167"/>
      <c r="R19" s="168"/>
      <c r="S19" s="168"/>
      <c r="T19" s="169"/>
    </row>
    <row r="20" spans="1:20">
      <c r="A20" s="199"/>
      <c r="Q20" s="183">
        <f>SUM(Q3:Q17)</f>
        <v>0</v>
      </c>
      <c r="R20" s="184">
        <f>SUM(R3:R17)</f>
        <v>0</v>
      </c>
      <c r="S20" s="184">
        <f>SUM(S3:S19)</f>
        <v>0</v>
      </c>
      <c r="T20" s="185">
        <f t="shared" ref="T20" si="0">SUM(Q20:S20)</f>
        <v>0</v>
      </c>
    </row>
    <row r="21" spans="1:20">
      <c r="A21" s="156"/>
      <c r="S21" s="200"/>
    </row>
    <row r="22" spans="1:20">
      <c r="A22" s="182"/>
    </row>
    <row r="23" spans="1:20">
      <c r="A23" s="182"/>
    </row>
    <row r="24" spans="1:20">
      <c r="C24" s="126" t="s">
        <v>246</v>
      </c>
      <c r="D24" s="126"/>
      <c r="E24" s="126"/>
      <c r="F24" s="126"/>
      <c r="G24" s="126"/>
      <c r="H24" s="126"/>
    </row>
    <row r="25" spans="1:20">
      <c r="C25" s="126" t="s">
        <v>183</v>
      </c>
      <c r="D25" s="126"/>
      <c r="E25" s="126"/>
      <c r="F25" s="126"/>
      <c r="G25" s="126"/>
      <c r="H25" s="126"/>
    </row>
    <row r="27" spans="1:20" ht="15.5">
      <c r="C27" s="186" t="s">
        <v>243</v>
      </c>
    </row>
    <row r="28" spans="1:20" ht="15.5">
      <c r="C28" s="186"/>
    </row>
    <row r="29" spans="1:20" ht="15.5">
      <c r="C29" s="186" t="s">
        <v>247</v>
      </c>
    </row>
    <row r="30" spans="1:20" ht="15.5">
      <c r="C30" s="186" t="s">
        <v>217</v>
      </c>
    </row>
    <row r="31" spans="1:20" ht="15.5">
      <c r="C31" s="186" t="s">
        <v>218</v>
      </c>
    </row>
    <row r="32" spans="1:20" ht="15.5">
      <c r="C32" s="186" t="s">
        <v>219</v>
      </c>
    </row>
    <row r="33" spans="3:3" ht="15.5">
      <c r="C33" s="186" t="s">
        <v>220</v>
      </c>
    </row>
    <row r="34" spans="3:3" ht="15.5">
      <c r="C34" s="186" t="s">
        <v>221</v>
      </c>
    </row>
    <row r="35" spans="3:3" ht="15.5">
      <c r="C35" s="186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6C5D-717A-4576-853B-3686EB6693AB}">
  <dimension ref="A1:R34"/>
  <sheetViews>
    <sheetView zoomScaleNormal="100" workbookViewId="0">
      <selection activeCell="N25" sqref="N25"/>
    </sheetView>
  </sheetViews>
  <sheetFormatPr defaultRowHeight="14.5"/>
  <cols>
    <col min="1" max="1" width="5.26953125" customWidth="1"/>
    <col min="2" max="2" width="11.54296875" customWidth="1"/>
    <col min="3" max="3" width="12.453125" customWidth="1"/>
    <col min="8" max="8" width="20.7265625" bestFit="1" customWidth="1"/>
    <col min="10" max="10" width="10.7265625" bestFit="1" customWidth="1"/>
    <col min="13" max="13" width="14.26953125" bestFit="1" customWidth="1"/>
    <col min="14" max="14" width="12.54296875" bestFit="1" customWidth="1"/>
    <col min="15" max="15" width="16.7265625" bestFit="1" customWidth="1"/>
    <col min="16" max="16" width="11.1796875" bestFit="1" customWidth="1"/>
    <col min="17" max="17" width="13.26953125" bestFit="1" customWidth="1"/>
    <col min="18" max="18" width="11" bestFit="1" customWidth="1"/>
  </cols>
  <sheetData>
    <row r="1" spans="1:18">
      <c r="A1" s="63"/>
      <c r="C1" s="63"/>
      <c r="D1" s="63"/>
      <c r="E1" s="63"/>
      <c r="F1" s="63"/>
      <c r="G1" s="63"/>
      <c r="H1" s="63"/>
      <c r="I1" s="63"/>
      <c r="J1" s="146"/>
      <c r="K1" s="146"/>
      <c r="L1" s="147"/>
      <c r="M1" s="146"/>
    </row>
    <row r="2" spans="1:18" ht="43.5">
      <c r="A2" s="150" t="s">
        <v>54</v>
      </c>
      <c r="B2" s="151" t="s">
        <v>55</v>
      </c>
      <c r="C2" s="150"/>
      <c r="D2" s="150" t="s">
        <v>56</v>
      </c>
      <c r="E2" s="150" t="s">
        <v>57</v>
      </c>
      <c r="F2" s="150" t="s">
        <v>58</v>
      </c>
      <c r="G2" s="150" t="s">
        <v>59</v>
      </c>
      <c r="H2" s="150" t="s">
        <v>60</v>
      </c>
      <c r="I2" s="150" t="s">
        <v>61</v>
      </c>
      <c r="J2" s="152" t="s">
        <v>62</v>
      </c>
      <c r="K2" s="152" t="s">
        <v>63</v>
      </c>
      <c r="L2" s="152" t="s">
        <v>64</v>
      </c>
      <c r="M2" s="153" t="s">
        <v>65</v>
      </c>
      <c r="N2" s="155" t="s">
        <v>97</v>
      </c>
      <c r="O2" s="155" t="s">
        <v>98</v>
      </c>
      <c r="P2" s="187" t="s">
        <v>99</v>
      </c>
      <c r="Q2" s="187" t="s">
        <v>222</v>
      </c>
      <c r="R2" s="187" t="s">
        <v>223</v>
      </c>
    </row>
    <row r="3" spans="1:18">
      <c r="A3" s="156">
        <v>1</v>
      </c>
      <c r="B3" s="157" t="s">
        <v>207</v>
      </c>
      <c r="C3" s="158" t="s">
        <v>67</v>
      </c>
      <c r="D3" s="93" t="s">
        <v>71</v>
      </c>
      <c r="E3" s="159" t="s">
        <v>208</v>
      </c>
      <c r="F3" s="158" t="s">
        <v>209</v>
      </c>
      <c r="G3" s="158" t="s">
        <v>210</v>
      </c>
      <c r="H3" s="160" t="s">
        <v>211</v>
      </c>
      <c r="I3" s="159">
        <v>2024</v>
      </c>
      <c r="J3" s="161">
        <v>2</v>
      </c>
      <c r="K3" s="161">
        <v>2.4</v>
      </c>
      <c r="L3" s="162" t="s">
        <v>212</v>
      </c>
      <c r="M3" s="163">
        <v>2326.4</v>
      </c>
      <c r="N3" s="188">
        <v>46164</v>
      </c>
      <c r="O3" s="189" t="s">
        <v>224</v>
      </c>
      <c r="P3" s="168">
        <v>0</v>
      </c>
      <c r="Q3" s="168">
        <v>0</v>
      </c>
      <c r="R3" s="168">
        <f t="shared" ref="R3:R17" si="0">SUM(P3:Q3)</f>
        <v>0</v>
      </c>
    </row>
    <row r="4" spans="1:18">
      <c r="A4" s="156">
        <v>2</v>
      </c>
      <c r="B4" s="170" t="s">
        <v>73</v>
      </c>
      <c r="C4" s="171" t="s">
        <v>67</v>
      </c>
      <c r="D4" s="93" t="s">
        <v>68</v>
      </c>
      <c r="E4" s="159" t="s">
        <v>69</v>
      </c>
      <c r="F4" s="158" t="s">
        <v>74</v>
      </c>
      <c r="G4" s="158" t="s">
        <v>75</v>
      </c>
      <c r="H4" s="172" t="s">
        <v>76</v>
      </c>
      <c r="I4" s="159">
        <v>2019</v>
      </c>
      <c r="J4" s="161">
        <v>5</v>
      </c>
      <c r="K4" s="161">
        <v>55</v>
      </c>
      <c r="L4" s="162"/>
      <c r="M4" s="163">
        <v>12776.21</v>
      </c>
      <c r="N4" s="178">
        <v>46333</v>
      </c>
      <c r="O4" s="190" t="s">
        <v>225</v>
      </c>
      <c r="P4" s="168">
        <v>0</v>
      </c>
      <c r="Q4" s="168">
        <v>0</v>
      </c>
      <c r="R4" s="168">
        <f t="shared" si="0"/>
        <v>0</v>
      </c>
    </row>
    <row r="5" spans="1:18">
      <c r="A5" s="156">
        <v>3</v>
      </c>
      <c r="B5" s="173" t="s">
        <v>77</v>
      </c>
      <c r="C5" s="174" t="s">
        <v>67</v>
      </c>
      <c r="D5" s="93" t="s">
        <v>68</v>
      </c>
      <c r="E5" s="159" t="s">
        <v>69</v>
      </c>
      <c r="F5" s="158" t="s">
        <v>74</v>
      </c>
      <c r="G5" s="158" t="s">
        <v>78</v>
      </c>
      <c r="H5" s="172" t="s">
        <v>79</v>
      </c>
      <c r="I5" s="159">
        <v>2019</v>
      </c>
      <c r="J5" s="161">
        <v>5</v>
      </c>
      <c r="K5" s="161">
        <v>55</v>
      </c>
      <c r="L5" s="162"/>
      <c r="M5" s="163">
        <v>12776.21</v>
      </c>
      <c r="N5" s="178">
        <v>46333</v>
      </c>
      <c r="O5" s="190" t="s">
        <v>226</v>
      </c>
      <c r="P5" s="168">
        <v>0</v>
      </c>
      <c r="Q5" s="168">
        <v>0</v>
      </c>
      <c r="R5" s="168">
        <f t="shared" si="0"/>
        <v>0</v>
      </c>
    </row>
    <row r="6" spans="1:18">
      <c r="A6" s="156">
        <v>4</v>
      </c>
      <c r="B6" s="175" t="s">
        <v>80</v>
      </c>
      <c r="C6" s="174" t="s">
        <v>67</v>
      </c>
      <c r="D6" s="156" t="s">
        <v>81</v>
      </c>
      <c r="E6" s="171" t="s">
        <v>82</v>
      </c>
      <c r="F6" s="157" t="s">
        <v>83</v>
      </c>
      <c r="G6" s="157" t="s">
        <v>84</v>
      </c>
      <c r="H6" s="172" t="s">
        <v>85</v>
      </c>
      <c r="I6" s="171">
        <v>2020</v>
      </c>
      <c r="J6" s="176">
        <v>5</v>
      </c>
      <c r="K6" s="176">
        <v>75</v>
      </c>
      <c r="L6" s="177">
        <v>2280</v>
      </c>
      <c r="M6" s="163">
        <v>21480.98</v>
      </c>
      <c r="N6" s="178">
        <v>46339</v>
      </c>
      <c r="O6" s="190" t="s">
        <v>227</v>
      </c>
      <c r="P6" s="168">
        <v>0</v>
      </c>
      <c r="Q6" s="168">
        <v>0</v>
      </c>
      <c r="R6" s="168">
        <f t="shared" si="0"/>
        <v>0</v>
      </c>
    </row>
    <row r="7" spans="1:18">
      <c r="A7" s="156">
        <v>5</v>
      </c>
      <c r="B7" s="175" t="s">
        <v>117</v>
      </c>
      <c r="C7" s="174" t="s">
        <v>67</v>
      </c>
      <c r="D7" s="156" t="s">
        <v>68</v>
      </c>
      <c r="E7" s="171" t="s">
        <v>86</v>
      </c>
      <c r="F7" s="157" t="s">
        <v>87</v>
      </c>
      <c r="G7" s="157"/>
      <c r="H7" s="172" t="s">
        <v>118</v>
      </c>
      <c r="I7" s="171">
        <v>2023</v>
      </c>
      <c r="J7" s="176">
        <v>5</v>
      </c>
      <c r="K7" s="176">
        <v>67</v>
      </c>
      <c r="L7" s="177"/>
      <c r="M7" s="163">
        <v>18001.310000000001</v>
      </c>
      <c r="N7" s="178">
        <v>46340</v>
      </c>
      <c r="O7" s="190" t="s">
        <v>228</v>
      </c>
      <c r="P7" s="168">
        <v>0</v>
      </c>
      <c r="Q7" s="168">
        <v>0</v>
      </c>
      <c r="R7" s="168">
        <f t="shared" si="0"/>
        <v>0</v>
      </c>
    </row>
    <row r="8" spans="1:18">
      <c r="A8" s="156">
        <v>6</v>
      </c>
      <c r="B8" s="175" t="s">
        <v>119</v>
      </c>
      <c r="C8" s="174" t="s">
        <v>67</v>
      </c>
      <c r="D8" s="156" t="s">
        <v>68</v>
      </c>
      <c r="E8" s="171" t="s">
        <v>86</v>
      </c>
      <c r="F8" s="157" t="s">
        <v>87</v>
      </c>
      <c r="G8" s="157" t="s">
        <v>213</v>
      </c>
      <c r="H8" s="172" t="s">
        <v>120</v>
      </c>
      <c r="I8" s="171">
        <v>2023</v>
      </c>
      <c r="J8" s="176">
        <v>5</v>
      </c>
      <c r="K8" s="176">
        <v>67</v>
      </c>
      <c r="L8" s="177"/>
      <c r="M8" s="163">
        <v>18001.310000000001</v>
      </c>
      <c r="N8" s="178">
        <v>46340</v>
      </c>
      <c r="O8" s="190" t="s">
        <v>229</v>
      </c>
      <c r="P8" s="168">
        <v>0</v>
      </c>
      <c r="Q8" s="168">
        <v>0</v>
      </c>
      <c r="R8" s="168">
        <f t="shared" si="0"/>
        <v>0</v>
      </c>
    </row>
    <row r="9" spans="1:18">
      <c r="A9" s="156">
        <v>7</v>
      </c>
      <c r="B9" s="175" t="s">
        <v>121</v>
      </c>
      <c r="C9" s="174" t="s">
        <v>67</v>
      </c>
      <c r="D9" s="156" t="s">
        <v>68</v>
      </c>
      <c r="E9" s="171" t="s">
        <v>86</v>
      </c>
      <c r="F9" s="157" t="s">
        <v>87</v>
      </c>
      <c r="G9" s="157" t="s">
        <v>214</v>
      </c>
      <c r="H9" s="172" t="s">
        <v>108</v>
      </c>
      <c r="I9" s="171">
        <v>2022</v>
      </c>
      <c r="J9" s="176">
        <v>5</v>
      </c>
      <c r="K9" s="176">
        <v>67</v>
      </c>
      <c r="L9" s="177"/>
      <c r="M9" s="163">
        <v>16698.02</v>
      </c>
      <c r="N9" s="178">
        <v>46343</v>
      </c>
      <c r="O9" s="190" t="s">
        <v>230</v>
      </c>
      <c r="P9" s="168">
        <v>0</v>
      </c>
      <c r="Q9" s="168">
        <v>0</v>
      </c>
      <c r="R9" s="168">
        <f t="shared" si="0"/>
        <v>0</v>
      </c>
    </row>
    <row r="10" spans="1:18">
      <c r="A10" s="156">
        <v>8</v>
      </c>
      <c r="B10" s="175" t="s">
        <v>122</v>
      </c>
      <c r="C10" s="174" t="s">
        <v>67</v>
      </c>
      <c r="D10" s="156" t="s">
        <v>68</v>
      </c>
      <c r="E10" s="171" t="s">
        <v>86</v>
      </c>
      <c r="F10" s="157" t="s">
        <v>87</v>
      </c>
      <c r="G10" s="157" t="s">
        <v>215</v>
      </c>
      <c r="H10" s="172" t="s">
        <v>109</v>
      </c>
      <c r="I10" s="171">
        <v>2022</v>
      </c>
      <c r="J10" s="176">
        <v>5</v>
      </c>
      <c r="K10" s="176">
        <v>67</v>
      </c>
      <c r="L10" s="177"/>
      <c r="M10" s="163">
        <v>16698.02</v>
      </c>
      <c r="N10" s="178">
        <v>46343</v>
      </c>
      <c r="O10" s="190" t="s">
        <v>231</v>
      </c>
      <c r="P10" s="168">
        <v>0</v>
      </c>
      <c r="Q10" s="168">
        <v>0</v>
      </c>
      <c r="R10" s="168">
        <f t="shared" si="0"/>
        <v>0</v>
      </c>
    </row>
    <row r="11" spans="1:18">
      <c r="A11" s="156">
        <v>9</v>
      </c>
      <c r="B11" s="158" t="s">
        <v>110</v>
      </c>
      <c r="C11" s="158" t="s">
        <v>67</v>
      </c>
      <c r="D11" s="180" t="s">
        <v>68</v>
      </c>
      <c r="E11" s="158" t="s">
        <v>86</v>
      </c>
      <c r="F11" s="158" t="s">
        <v>87</v>
      </c>
      <c r="G11" s="158" t="s">
        <v>88</v>
      </c>
      <c r="H11" s="160" t="s">
        <v>89</v>
      </c>
      <c r="I11" s="159">
        <v>2021</v>
      </c>
      <c r="J11" s="159">
        <v>5</v>
      </c>
      <c r="K11" s="159">
        <v>67</v>
      </c>
      <c r="L11" s="159"/>
      <c r="M11" s="163">
        <v>15247.86</v>
      </c>
      <c r="N11" s="164">
        <v>46350</v>
      </c>
      <c r="O11" s="191" t="s">
        <v>232</v>
      </c>
      <c r="P11" s="168">
        <v>0</v>
      </c>
      <c r="Q11" s="168">
        <v>0</v>
      </c>
      <c r="R11" s="168">
        <f t="shared" si="0"/>
        <v>0</v>
      </c>
    </row>
    <row r="12" spans="1:18">
      <c r="A12" s="156">
        <v>10</v>
      </c>
      <c r="B12" s="158" t="s">
        <v>111</v>
      </c>
      <c r="C12" s="158" t="s">
        <v>67</v>
      </c>
      <c r="D12" s="180" t="s">
        <v>68</v>
      </c>
      <c r="E12" s="158" t="s">
        <v>86</v>
      </c>
      <c r="F12" s="158" t="s">
        <v>87</v>
      </c>
      <c r="G12" s="158" t="s">
        <v>90</v>
      </c>
      <c r="H12" s="160" t="s">
        <v>91</v>
      </c>
      <c r="I12" s="159">
        <v>2021</v>
      </c>
      <c r="J12" s="159">
        <v>5</v>
      </c>
      <c r="K12" s="159">
        <v>49</v>
      </c>
      <c r="L12" s="159"/>
      <c r="M12" s="163">
        <v>14379.19</v>
      </c>
      <c r="N12" s="164">
        <v>46350</v>
      </c>
      <c r="O12" s="191" t="s">
        <v>233</v>
      </c>
      <c r="P12" s="168">
        <v>0</v>
      </c>
      <c r="Q12" s="168">
        <v>0</v>
      </c>
      <c r="R12" s="168">
        <f t="shared" si="0"/>
        <v>0</v>
      </c>
    </row>
    <row r="13" spans="1:18">
      <c r="A13" s="156">
        <v>11</v>
      </c>
      <c r="B13" s="158" t="s">
        <v>112</v>
      </c>
      <c r="C13" s="158" t="s">
        <v>67</v>
      </c>
      <c r="D13" s="180" t="s">
        <v>68</v>
      </c>
      <c r="E13" s="158" t="s">
        <v>69</v>
      </c>
      <c r="F13" s="158" t="s">
        <v>74</v>
      </c>
      <c r="G13" s="158" t="s">
        <v>92</v>
      </c>
      <c r="H13" s="160" t="s">
        <v>93</v>
      </c>
      <c r="I13" s="159">
        <v>2021</v>
      </c>
      <c r="J13" s="159">
        <v>5</v>
      </c>
      <c r="K13" s="159">
        <v>49</v>
      </c>
      <c r="L13" s="159"/>
      <c r="M13" s="163">
        <v>10982.81</v>
      </c>
      <c r="N13" s="164">
        <v>46350</v>
      </c>
      <c r="O13" s="191" t="s">
        <v>234</v>
      </c>
      <c r="P13" s="168">
        <v>0</v>
      </c>
      <c r="Q13" s="168">
        <v>0</v>
      </c>
      <c r="R13" s="168">
        <f t="shared" si="0"/>
        <v>0</v>
      </c>
    </row>
    <row r="14" spans="1:18">
      <c r="A14" s="156">
        <v>12</v>
      </c>
      <c r="B14" s="158" t="s">
        <v>113</v>
      </c>
      <c r="C14" s="158" t="s">
        <v>67</v>
      </c>
      <c r="D14" s="180" t="s">
        <v>68</v>
      </c>
      <c r="E14" s="158" t="s">
        <v>86</v>
      </c>
      <c r="F14" s="158" t="s">
        <v>87</v>
      </c>
      <c r="G14" s="158" t="s">
        <v>90</v>
      </c>
      <c r="H14" s="160" t="s">
        <v>94</v>
      </c>
      <c r="I14" s="159">
        <v>2021</v>
      </c>
      <c r="J14" s="159">
        <v>5</v>
      </c>
      <c r="K14" s="159">
        <v>49</v>
      </c>
      <c r="L14" s="159"/>
      <c r="M14" s="163">
        <v>14379.19</v>
      </c>
      <c r="N14" s="164">
        <v>46350</v>
      </c>
      <c r="O14" s="191" t="s">
        <v>235</v>
      </c>
      <c r="P14" s="168">
        <v>0</v>
      </c>
      <c r="Q14" s="168">
        <v>0</v>
      </c>
      <c r="R14" s="168">
        <f t="shared" si="0"/>
        <v>0</v>
      </c>
    </row>
    <row r="15" spans="1:18">
      <c r="A15" s="156">
        <v>13</v>
      </c>
      <c r="B15" s="157" t="s">
        <v>95</v>
      </c>
      <c r="C15" s="171" t="s">
        <v>67</v>
      </c>
      <c r="D15" s="93" t="s">
        <v>68</v>
      </c>
      <c r="E15" s="159" t="s">
        <v>69</v>
      </c>
      <c r="F15" s="159" t="s">
        <v>70</v>
      </c>
      <c r="G15" s="159" t="s">
        <v>72</v>
      </c>
      <c r="H15" s="160" t="s">
        <v>96</v>
      </c>
      <c r="I15" s="159">
        <v>2018</v>
      </c>
      <c r="J15" s="161">
        <v>5</v>
      </c>
      <c r="K15" s="161">
        <v>55</v>
      </c>
      <c r="L15" s="162"/>
      <c r="M15" s="163">
        <v>10985.69</v>
      </c>
      <c r="N15" s="188">
        <v>46387</v>
      </c>
      <c r="O15" s="189" t="s">
        <v>236</v>
      </c>
      <c r="P15" s="168">
        <v>0</v>
      </c>
      <c r="Q15" s="168">
        <v>0</v>
      </c>
      <c r="R15" s="168">
        <f t="shared" si="0"/>
        <v>0</v>
      </c>
    </row>
    <row r="16" spans="1:18">
      <c r="A16" s="156">
        <v>14</v>
      </c>
      <c r="B16" s="157" t="s">
        <v>244</v>
      </c>
      <c r="C16" s="171" t="s">
        <v>67</v>
      </c>
      <c r="D16" s="156" t="s">
        <v>68</v>
      </c>
      <c r="E16" s="171" t="s">
        <v>69</v>
      </c>
      <c r="F16" s="171" t="s">
        <v>216</v>
      </c>
      <c r="G16" s="157" t="s">
        <v>213</v>
      </c>
      <c r="H16" s="172" t="s">
        <v>239</v>
      </c>
      <c r="I16" s="171">
        <v>2025</v>
      </c>
      <c r="J16" s="176">
        <v>5</v>
      </c>
      <c r="K16" s="176">
        <v>67</v>
      </c>
      <c r="L16" s="177"/>
      <c r="M16" s="181">
        <v>16010.01</v>
      </c>
      <c r="N16" s="188">
        <v>46354</v>
      </c>
      <c r="O16" s="189" t="s">
        <v>240</v>
      </c>
      <c r="P16" s="168">
        <v>0</v>
      </c>
      <c r="Q16" s="168">
        <v>0</v>
      </c>
      <c r="R16" s="168">
        <f t="shared" si="0"/>
        <v>0</v>
      </c>
    </row>
    <row r="17" spans="1:18">
      <c r="A17" s="156">
        <v>15</v>
      </c>
      <c r="B17" s="157" t="s">
        <v>245</v>
      </c>
      <c r="C17" s="171" t="s">
        <v>67</v>
      </c>
      <c r="D17" s="156" t="s">
        <v>68</v>
      </c>
      <c r="E17" s="171" t="s">
        <v>69</v>
      </c>
      <c r="F17" s="171" t="s">
        <v>216</v>
      </c>
      <c r="G17" s="157" t="s">
        <v>213</v>
      </c>
      <c r="H17" s="172" t="s">
        <v>241</v>
      </c>
      <c r="I17" s="171">
        <v>2025</v>
      </c>
      <c r="J17" s="176">
        <v>5</v>
      </c>
      <c r="K17" s="176">
        <v>67</v>
      </c>
      <c r="L17" s="177"/>
      <c r="M17" s="181">
        <v>16010.01</v>
      </c>
      <c r="N17" s="188">
        <v>46354</v>
      </c>
      <c r="O17" s="189" t="s">
        <v>242</v>
      </c>
      <c r="P17" s="168">
        <v>0</v>
      </c>
      <c r="Q17" s="168">
        <v>0</v>
      </c>
      <c r="R17" s="168">
        <f t="shared" si="0"/>
        <v>0</v>
      </c>
    </row>
    <row r="18" spans="1:18">
      <c r="A18" s="156">
        <v>16</v>
      </c>
      <c r="B18" s="157"/>
      <c r="C18" s="201" t="s">
        <v>67</v>
      </c>
      <c r="D18" s="202" t="s">
        <v>68</v>
      </c>
      <c r="E18" s="201" t="s">
        <v>69</v>
      </c>
      <c r="F18" s="201" t="s">
        <v>216</v>
      </c>
      <c r="G18" s="203" t="s">
        <v>213</v>
      </c>
      <c r="H18" s="204"/>
      <c r="I18" s="201">
        <v>2026</v>
      </c>
      <c r="J18" s="205">
        <v>5</v>
      </c>
      <c r="K18" s="205">
        <v>67</v>
      </c>
      <c r="L18" s="206"/>
      <c r="M18" s="207">
        <v>16010.01</v>
      </c>
      <c r="N18" s="188"/>
      <c r="O18" s="189"/>
      <c r="P18" s="168">
        <v>0</v>
      </c>
      <c r="Q18" s="168">
        <v>0</v>
      </c>
      <c r="R18" s="168">
        <f t="shared" ref="R18:R19" si="1">SUM(P18:Q18)</f>
        <v>0</v>
      </c>
    </row>
    <row r="19" spans="1:18">
      <c r="A19" s="156">
        <v>17</v>
      </c>
      <c r="B19" s="157"/>
      <c r="C19" s="201" t="s">
        <v>67</v>
      </c>
      <c r="D19" s="202" t="s">
        <v>68</v>
      </c>
      <c r="E19" s="201" t="s">
        <v>69</v>
      </c>
      <c r="F19" s="201" t="s">
        <v>216</v>
      </c>
      <c r="G19" s="203" t="s">
        <v>213</v>
      </c>
      <c r="H19" s="204"/>
      <c r="I19" s="201">
        <v>2026</v>
      </c>
      <c r="J19" s="205">
        <v>5</v>
      </c>
      <c r="K19" s="205">
        <v>67</v>
      </c>
      <c r="L19" s="206"/>
      <c r="M19" s="207">
        <v>16010.01</v>
      </c>
      <c r="N19" s="188"/>
      <c r="O19" s="189"/>
      <c r="P19" s="168">
        <v>0</v>
      </c>
      <c r="Q19" s="168">
        <v>0</v>
      </c>
      <c r="R19" s="168">
        <f t="shared" si="1"/>
        <v>0</v>
      </c>
    </row>
    <row r="20" spans="1:18">
      <c r="A20" s="182"/>
      <c r="P20" s="185">
        <f>SUM(P3:P17)</f>
        <v>0</v>
      </c>
      <c r="Q20" s="185">
        <f>SUM(Q3:Q17)</f>
        <v>0</v>
      </c>
      <c r="R20" s="185">
        <f>SUM(R3:R17)</f>
        <v>0</v>
      </c>
    </row>
    <row r="21" spans="1:18">
      <c r="P21" s="192"/>
      <c r="Q21" s="192"/>
      <c r="R21" s="193"/>
    </row>
    <row r="22" spans="1:18">
      <c r="C22" s="126" t="s">
        <v>246</v>
      </c>
      <c r="D22" s="126"/>
      <c r="E22" s="126"/>
      <c r="F22" s="126"/>
      <c r="G22" s="126"/>
      <c r="H22" s="126"/>
    </row>
    <row r="23" spans="1:18">
      <c r="C23" s="126" t="s">
        <v>183</v>
      </c>
      <c r="D23" s="126"/>
      <c r="E23" s="126"/>
      <c r="F23" s="126"/>
      <c r="G23" s="126"/>
      <c r="H23" s="126"/>
    </row>
    <row r="26" spans="1:18" ht="15.5">
      <c r="D26" s="186" t="s">
        <v>243</v>
      </c>
    </row>
    <row r="27" spans="1:18" ht="15.5">
      <c r="D27" s="186"/>
    </row>
    <row r="28" spans="1:18" ht="15.5">
      <c r="D28" s="186" t="s">
        <v>247</v>
      </c>
    </row>
    <row r="29" spans="1:18" ht="15.5">
      <c r="D29" s="186" t="s">
        <v>217</v>
      </c>
    </row>
    <row r="30" spans="1:18" ht="15.5">
      <c r="D30" s="186" t="s">
        <v>218</v>
      </c>
    </row>
    <row r="31" spans="1:18" ht="15.5">
      <c r="D31" s="186" t="s">
        <v>219</v>
      </c>
    </row>
    <row r="32" spans="1:18" ht="15.5">
      <c r="D32" s="186" t="s">
        <v>220</v>
      </c>
    </row>
    <row r="33" spans="4:4" ht="15.5">
      <c r="D33" s="186" t="s">
        <v>221</v>
      </c>
    </row>
    <row r="34" spans="4:4" ht="15.5">
      <c r="D34" s="186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7"/>
  <sheetViews>
    <sheetView zoomScaleNormal="100" workbookViewId="0">
      <selection activeCell="B26" sqref="B26"/>
    </sheetView>
  </sheetViews>
  <sheetFormatPr defaultColWidth="14.26953125" defaultRowHeight="14.5"/>
  <cols>
    <col min="1" max="1" width="10.7265625" customWidth="1"/>
    <col min="2" max="2" width="13.7265625" customWidth="1"/>
    <col min="3" max="3" width="14.54296875" customWidth="1"/>
    <col min="13" max="15" width="14.26953125" style="2"/>
  </cols>
  <sheetData>
    <row r="1" spans="1:11" ht="15.5">
      <c r="A1" s="233" t="s">
        <v>40</v>
      </c>
      <c r="B1" s="234"/>
      <c r="C1" s="234"/>
      <c r="D1" s="234"/>
      <c r="E1" s="12"/>
      <c r="F1" s="12"/>
      <c r="G1" s="12"/>
      <c r="H1" s="12"/>
      <c r="I1" s="12"/>
      <c r="J1" s="12"/>
      <c r="K1" s="12"/>
    </row>
    <row r="2" spans="1:11" ht="15.5">
      <c r="A2" s="223" t="s">
        <v>188</v>
      </c>
      <c r="B2" s="224"/>
      <c r="C2" s="224"/>
      <c r="D2" s="224"/>
      <c r="E2" s="12"/>
      <c r="F2" s="12"/>
      <c r="G2" s="12"/>
      <c r="H2" s="12"/>
      <c r="I2" s="12"/>
      <c r="J2" s="12"/>
      <c r="K2" s="12"/>
    </row>
    <row r="3" spans="1:11" ht="15.5">
      <c r="A3" s="225">
        <v>64192076379</v>
      </c>
      <c r="B3" s="225"/>
      <c r="C3" s="225"/>
      <c r="D3" s="225"/>
      <c r="E3" s="12"/>
      <c r="F3" s="12"/>
      <c r="G3" s="12"/>
      <c r="H3" s="12"/>
      <c r="I3" s="12"/>
      <c r="J3" s="12"/>
      <c r="K3" s="12"/>
    </row>
    <row r="5" spans="1:11" ht="15.5">
      <c r="A5" s="12" t="s">
        <v>184</v>
      </c>
      <c r="B5" s="12"/>
      <c r="C5" s="12"/>
      <c r="D5" s="12"/>
      <c r="E5" s="12"/>
      <c r="F5" s="12"/>
      <c r="G5" s="12"/>
    </row>
    <row r="6" spans="1:11" ht="15.5">
      <c r="A6" s="11" t="s">
        <v>237</v>
      </c>
      <c r="B6" s="12"/>
      <c r="C6" s="12"/>
      <c r="D6" s="12"/>
      <c r="E6" s="12"/>
      <c r="F6" s="12"/>
      <c r="G6" s="12"/>
    </row>
    <row r="7" spans="1:11" ht="15.5">
      <c r="A7" s="43" t="s">
        <v>101</v>
      </c>
      <c r="B7" s="12"/>
      <c r="C7" s="12"/>
      <c r="D7" s="12"/>
      <c r="E7" s="12"/>
      <c r="F7" s="12"/>
      <c r="G7" s="12"/>
    </row>
    <row r="8" spans="1:11">
      <c r="A8" s="127" t="s">
        <v>15</v>
      </c>
      <c r="B8" s="127" t="s">
        <v>16</v>
      </c>
      <c r="C8" s="127" t="s">
        <v>19</v>
      </c>
      <c r="D8" s="127" t="s">
        <v>17</v>
      </c>
      <c r="E8" s="127" t="s">
        <v>20</v>
      </c>
      <c r="F8" s="127" t="s">
        <v>18</v>
      </c>
      <c r="G8" s="127" t="s">
        <v>14</v>
      </c>
    </row>
    <row r="9" spans="1:11">
      <c r="A9" s="128">
        <v>2021</v>
      </c>
      <c r="B9" s="130"/>
      <c r="C9" s="130"/>
      <c r="D9" s="130"/>
      <c r="E9" s="130"/>
      <c r="F9" s="130"/>
      <c r="G9" s="193"/>
    </row>
    <row r="10" spans="1:11">
      <c r="A10" s="128">
        <v>2022</v>
      </c>
      <c r="B10" s="129"/>
      <c r="C10" s="129"/>
      <c r="D10" s="129"/>
      <c r="E10" s="129"/>
      <c r="F10" s="129"/>
      <c r="G10" s="193"/>
    </row>
    <row r="11" spans="1:11">
      <c r="A11" s="62">
        <v>2023</v>
      </c>
      <c r="B11" s="129"/>
      <c r="C11" s="194"/>
      <c r="D11" s="129"/>
      <c r="E11" s="129"/>
      <c r="F11" s="129"/>
      <c r="G11" s="193"/>
    </row>
    <row r="12" spans="1:11">
      <c r="A12" s="128">
        <v>2024</v>
      </c>
      <c r="B12" s="129">
        <v>214.16</v>
      </c>
      <c r="C12" s="194">
        <v>4974.7299999999996</v>
      </c>
      <c r="D12" s="129"/>
      <c r="E12" s="129">
        <v>2663.77</v>
      </c>
      <c r="F12" s="129">
        <v>4497.6099999999997</v>
      </c>
      <c r="G12" s="183">
        <f>SUM(B12:F12)</f>
        <v>12350.27</v>
      </c>
    </row>
    <row r="13" spans="1:11">
      <c r="A13" s="128">
        <v>2025</v>
      </c>
      <c r="B13" s="129">
        <v>26.32</v>
      </c>
      <c r="C13" s="131">
        <v>573.72</v>
      </c>
      <c r="D13" s="129"/>
      <c r="E13" s="129">
        <v>407</v>
      </c>
      <c r="F13" s="129"/>
      <c r="G13" s="183">
        <f>SUM(B13:F13)</f>
        <v>1007.0400000000001</v>
      </c>
    </row>
    <row r="14" spans="1:11">
      <c r="A14" s="128"/>
      <c r="B14" s="195">
        <f>SUM(B12:B13)</f>
        <v>240.48</v>
      </c>
      <c r="C14" s="196">
        <f>SUM(C12:C13)</f>
        <v>5548.45</v>
      </c>
      <c r="D14" s="195"/>
      <c r="E14" s="195">
        <f>SUM(E12:E13)</f>
        <v>3070.77</v>
      </c>
      <c r="F14" s="195">
        <f>SUM(F12:F13)</f>
        <v>4497.6099999999997</v>
      </c>
      <c r="G14" s="197">
        <f>SUM(B14:F14)</f>
        <v>13357.309999999998</v>
      </c>
    </row>
    <row r="15" spans="1:11">
      <c r="A15" s="27"/>
      <c r="B15" s="44"/>
      <c r="C15" s="44"/>
      <c r="D15" s="44"/>
      <c r="E15" s="44"/>
      <c r="F15" s="44"/>
    </row>
    <row r="17" spans="2:7">
      <c r="B17" s="300" t="s">
        <v>238</v>
      </c>
      <c r="C17" s="300"/>
      <c r="D17" s="300"/>
      <c r="G17" s="132">
        <v>10473.129999999999</v>
      </c>
    </row>
  </sheetData>
  <mergeCells count="4">
    <mergeCell ref="A1:D1"/>
    <mergeCell ref="A2:D2"/>
    <mergeCell ref="A3:D3"/>
    <mergeCell ref="B17:D1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0F66C3D285C4E8A2205752A68CAB4" ma:contentTypeVersion="19" ma:contentTypeDescription="Create a new document." ma:contentTypeScope="" ma:versionID="8bdf21a1e94bfb00037c751fed77728e">
  <xsd:schema xmlns:xsd="http://www.w3.org/2001/XMLSchema" xmlns:xs="http://www.w3.org/2001/XMLSchema" xmlns:p="http://schemas.microsoft.com/office/2006/metadata/properties" xmlns:ns2="b5fe3fa2-391e-4f26-845b-4448fd044667" xmlns:ns3="4c6ea228-a520-4d9f-bc40-c2b3fec9eb0c" targetNamespace="http://schemas.microsoft.com/office/2006/metadata/properties" ma:root="true" ma:fieldsID="fd2501f0707379728e0e091d76b75867" ns2:_="" ns3:_="">
    <xsd:import namespace="b5fe3fa2-391e-4f26-845b-4448fd044667"/>
    <xsd:import namespace="4c6ea228-a520-4d9f-bc40-c2b3fec9eb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e3fa2-391e-4f26-845b-4448fd044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8c572dd-149b-4a1a-9e03-fb60d921cf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ea228-a520-4d9f-bc40-c2b3fec9eb0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456cc5-ddc0-459b-b085-c6741820f4fa}" ma:internalName="TaxCatchAll" ma:showField="CatchAllData" ma:web="4c6ea228-a520-4d9f-bc40-c2b3fec9e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6ea228-a520-4d9f-bc40-c2b3fec9eb0c" xsi:nil="true"/>
    <lcf76f155ced4ddcb4097134ff3c332f xmlns="b5fe3fa2-391e-4f26-845b-4448fd0446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4B87D9-EA5D-4E62-9450-83A4E0A5DD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97943E-4A5D-4811-81D4-8847B7B4CD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fe3fa2-391e-4f26-845b-4448fd044667"/>
    <ds:schemaRef ds:uri="4c6ea228-a520-4d9f-bc40-c2b3fec9e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3E9F31-9B57-450C-8748-333CDB545EB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3169c581-ff42-4bc8-8137-037c3dbb76ca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4c6ea228-a520-4d9f-bc40-c2b3fec9eb0c"/>
    <ds:schemaRef ds:uri="b5fe3fa2-391e-4f26-845b-4448fd0446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Rekapitulacija</vt:lpstr>
      <vt:lpstr>Info</vt:lpstr>
      <vt:lpstr>Imovina</vt:lpstr>
      <vt:lpstr>Opća odgovornost</vt:lpstr>
      <vt:lpstr>Profesionalna odgovornost</vt:lpstr>
      <vt:lpstr>AO</vt:lpstr>
      <vt:lpstr>AK</vt:lpstr>
      <vt:lpstr>Povijest šteta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2025-12-19T10:47:14Z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0x01010068B0F66C3D285C4E8A2205752A68CAB4</vt:lpwstr>
  </property>
  <property fmtid="{D5CDD505-2E9C-101B-9397-08002B2CF9AE}" pid="3" name="MediaServiceImageTags">
    <vt:lpwstr/>
  </property>
</Properties>
</file>